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A00973\AppData\Local\Microsoft\Windows\Temporary Internet Files\Content.Outlook\M13UR2LX\"/>
    </mc:Choice>
  </mc:AlternateContent>
  <bookViews>
    <workbookView xWindow="-15" yWindow="0" windowWidth="8535" windowHeight="15600" tabRatio="851"/>
  </bookViews>
  <sheets>
    <sheet name="2019 FQHC-PPS Calculator" sheetId="2" r:id="rId1"/>
    <sheet name="FQHC GAF Jan 2019 - Dec 2019" sheetId="1" r:id="rId2"/>
    <sheet name="Payment Adjustment" sheetId="3" state="hidden"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'2019 FQHC-PPS Calculator'!$A$1:$G$24</definedName>
    <definedName name="_xlnm.Print_Titles" localSheetId="1">'FQHC GAF Jan 2019 - Dec 2019'!$1:$4</definedName>
    <definedName name="_xlnm.Print_Titles" localSheetId="3">'Payment Adj''s Removed'!$1:$3</definedName>
    <definedName name="_xlnm.Print_Titles" localSheetId="2">'Payment Adjustment'!$1:$3</definedName>
  </definedNames>
  <calcPr calcId="152511"/>
</workbook>
</file>

<file path=xl/calcChain.xml><?xml version="1.0" encoding="utf-8"?>
<calcChain xmlns="http://schemas.openxmlformats.org/spreadsheetml/2006/main">
  <c r="D16" i="2" l="1"/>
  <c r="D11" i="2" l="1"/>
  <c r="D13" i="2" l="1"/>
  <c r="D18" i="2" s="1"/>
  <c r="D23" i="2" s="1"/>
  <c r="A6" i="1"/>
  <c r="A7" i="1"/>
  <c r="A8" i="1"/>
  <c r="A9" i="1"/>
  <c r="A10" i="1"/>
  <c r="A11" i="1"/>
  <c r="A12" i="1"/>
  <c r="A13" i="1"/>
  <c r="A14" i="1"/>
  <c r="A15" i="1"/>
  <c r="A16" i="1"/>
  <c r="A17" i="1"/>
  <c r="A18"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5" i="1"/>
</calcChain>
</file>

<file path=xl/sharedStrings.xml><?xml version="1.0" encoding="utf-8"?>
<sst xmlns="http://schemas.openxmlformats.org/spreadsheetml/2006/main" count="704" uniqueCount="336">
  <si>
    <t xml:space="preserve">ADDENDUM:  FQHC GEOGRAPHIC ADJUSTMENT FACTORS (FQHC GAFs) </t>
  </si>
  <si>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</si>
  <si>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</si>
  <si>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</si>
  <si>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</si>
  <si>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</si>
  <si>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</si>
  <si>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</si>
  <si>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</si>
  <si>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</si>
  <si>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</si>
  <si>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</si>
  <si>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</si>
  <si>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</si>
  <si>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</si>
  <si>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</si>
  <si>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</si>
  <si>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</si>
  <si>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</si>
  <si>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</si>
  <si>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</si>
  <si>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</si>
  <si>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</si>
  <si>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</si>
  <si>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</si>
  <si>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</si>
  <si>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</si>
  <si>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</si>
  <si>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</si>
  <si>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</si>
  <si>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</si>
  <si>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</si>
  <si>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</si>
  <si>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</si>
  <si>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</si>
  <si>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</si>
  <si>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</si>
  <si>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</si>
  <si>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</si>
  <si>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</si>
  <si>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</si>
  <si>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</si>
  <si>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</si>
  <si>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</si>
  <si>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</si>
  <si>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</si>
  <si>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</si>
  <si>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</si>
  <si>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</si>
  <si>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</si>
  <si>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</si>
  <si>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</si>
  <si>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</si>
  <si>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</si>
  <si>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</si>
  <si>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</si>
  <si>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</si>
  <si>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</si>
  <si>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</si>
  <si>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</si>
  <si>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</si>
  <si>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</si>
  <si>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</si>
  <si>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</si>
  <si>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</si>
  <si>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</si>
  <si>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</si>
  <si>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</si>
  <si>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</si>
  <si>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</si>
  <si>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</si>
  <si>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</si>
  <si>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</si>
  <si>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</si>
  <si>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</si>
  <si>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</si>
  <si>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</si>
  <si>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</si>
  <si>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</si>
  <si>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</si>
  <si>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</si>
  <si>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</si>
  <si>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</si>
  <si>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</si>
  <si>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</si>
  <si>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</si>
  <si>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</si>
  <si>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</si>
  <si>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</si>
  <si>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</si>
  <si>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</si>
  <si>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</si>
  <si>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</si>
  <si>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</si>
  <si>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</si>
  <si>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</si>
  <si>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</si>
  <si>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</si>
  <si>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*Do not move/change data in this sheet.</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</si>
  <si>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</si>
  <si>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</si>
  <si>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</si>
  <si>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</si>
  <si>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</si>
  <si>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</si>
  <si>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</si>
  <si>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</si>
  <si>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</si>
  <si>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</si>
  <si>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</si>
  <si>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</si>
  <si>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</si>
  <si>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</si>
  <si>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Carrier</t>
  </si>
  <si>
    <t>Locality</t>
  </si>
  <si>
    <t>G0101</t>
  </si>
  <si>
    <t>G0102</t>
  </si>
  <si>
    <t>G0117</t>
  </si>
  <si>
    <t>G0118</t>
  </si>
  <si>
    <t>G0436</t>
  </si>
  <si>
    <t>G0437</t>
  </si>
  <si>
    <t>G0442</t>
  </si>
  <si>
    <t>G0443</t>
  </si>
  <si>
    <t>G0444</t>
  </si>
  <si>
    <t>G0445</t>
  </si>
  <si>
    <t>G0446</t>
  </si>
  <si>
    <t>G0447</t>
  </si>
  <si>
    <t>Q0091</t>
  </si>
  <si>
    <t>Locality name</t>
  </si>
  <si>
    <t>00</t>
  </si>
  <si>
    <t>02102</t>
  </si>
  <si>
    <t>01</t>
  </si>
  <si>
    <t>03102</t>
  </si>
  <si>
    <t>07102</t>
  </si>
  <si>
    <t>13</t>
  </si>
  <si>
    <t>01182</t>
  </si>
  <si>
    <t>18</t>
  </si>
  <si>
    <t>01112</t>
  </si>
  <si>
    <t>03</t>
  </si>
  <si>
    <t>07</t>
  </si>
  <si>
    <t>05</t>
  </si>
  <si>
    <t>06</t>
  </si>
  <si>
    <t>09</t>
  </si>
  <si>
    <t>99</t>
  </si>
  <si>
    <t>04112</t>
  </si>
  <si>
    <t>13102</t>
  </si>
  <si>
    <t>12202</t>
  </si>
  <si>
    <t>12102</t>
  </si>
  <si>
    <t>09102</t>
  </si>
  <si>
    <t>04</t>
  </si>
  <si>
    <t>01212</t>
  </si>
  <si>
    <t>02202</t>
  </si>
  <si>
    <t>06102</t>
  </si>
  <si>
    <t>16</t>
  </si>
  <si>
    <t>12</t>
  </si>
  <si>
    <t>15</t>
  </si>
  <si>
    <t>08102</t>
  </si>
  <si>
    <t>05102</t>
  </si>
  <si>
    <t>05202</t>
  </si>
  <si>
    <t>15102</t>
  </si>
  <si>
    <t>07202</t>
  </si>
  <si>
    <t>14112</t>
  </si>
  <si>
    <t>12302</t>
  </si>
  <si>
    <t>14212</t>
  </si>
  <si>
    <t>08202</t>
  </si>
  <si>
    <t>06202</t>
  </si>
  <si>
    <t>07302</t>
  </si>
  <si>
    <t>05302</t>
  </si>
  <si>
    <t>02</t>
  </si>
  <si>
    <t>03202</t>
  </si>
  <si>
    <t>05402</t>
  </si>
  <si>
    <t>01312</t>
  </si>
  <si>
    <t>14312</t>
  </si>
  <si>
    <t>40</t>
  </si>
  <si>
    <t>12402</t>
  </si>
  <si>
    <t>04212</t>
  </si>
  <si>
    <t>13202</t>
  </si>
  <si>
    <t>13292</t>
  </si>
  <si>
    <t>13282</t>
  </si>
  <si>
    <t>11502</t>
  </si>
  <si>
    <t>03302</t>
  </si>
  <si>
    <t>15202</t>
  </si>
  <si>
    <t>04312</t>
  </si>
  <si>
    <t>02302</t>
  </si>
  <si>
    <t>12502</t>
  </si>
  <si>
    <t>09202</t>
  </si>
  <si>
    <t>20</t>
  </si>
  <si>
    <t>14412</t>
  </si>
  <si>
    <t>11202</t>
  </si>
  <si>
    <t>03402</t>
  </si>
  <si>
    <t>35</t>
  </si>
  <si>
    <t>04412</t>
  </si>
  <si>
    <t>31</t>
  </si>
  <si>
    <t>11</t>
  </si>
  <si>
    <t>28</t>
  </si>
  <si>
    <t>03502</t>
  </si>
  <si>
    <t>14512</t>
  </si>
  <si>
    <t>50</t>
  </si>
  <si>
    <t>11302</t>
  </si>
  <si>
    <t>02402</t>
  </si>
  <si>
    <t>11402</t>
  </si>
  <si>
    <t>06302</t>
  </si>
  <si>
    <t>03602</t>
  </si>
  <si>
    <t>21</t>
  </si>
  <si>
    <t>ALABAMA</t>
  </si>
  <si>
    <t>ALASKA</t>
  </si>
  <si>
    <t>ARIZONA</t>
  </si>
  <si>
    <t>ARKANSAS</t>
  </si>
  <si>
    <t>BAKERSFIELD, CA</t>
  </si>
  <si>
    <t>CHICO, CA</t>
  </si>
  <si>
    <t>EL CENTRO, CA</t>
  </si>
  <si>
    <t>FRESNO, CA</t>
  </si>
  <si>
    <t>HANFORD-CORCORAN, CA</t>
  </si>
  <si>
    <t>LOS ANGELES-LONG BEACH-ANAHEIM (LOS ANGELES CNTY), CA</t>
  </si>
  <si>
    <t>LOS ANGELES-LONG BEACH-ANAHEIM (ORANGE CNTY), CA</t>
  </si>
  <si>
    <t>MADERA, CA</t>
  </si>
  <si>
    <t>MERCED, CA</t>
  </si>
  <si>
    <t>MODESTO, CA</t>
  </si>
  <si>
    <t>NAPA, CA</t>
  </si>
  <si>
    <t>OXNARD-THOUSAND OAKS-VENTURA, CA</t>
  </si>
  <si>
    <t>REDDING, CA</t>
  </si>
  <si>
    <t>RIVERSIDE-SAN BERNARDINO-ONTARIO, CA</t>
  </si>
  <si>
    <t>SACRAMENTO--ROSEVILLE--ARDEN-ARCADE, CA</t>
  </si>
  <si>
    <t>SALINAS, CA</t>
  </si>
  <si>
    <t>SAN DIEGO-CARLSBAD, CA</t>
  </si>
  <si>
    <t>SAN FRANCISCO-OAKLAND-HAYWARD (ALAMEDA/CONTRA COSTA CNTY), CA</t>
  </si>
  <si>
    <t>SAN FRANCISCO-OAKLAND-HAYWARD (MARIN CNTY), CA</t>
  </si>
  <si>
    <t>SAN FRANCISCO-OAKLAND-HAYWARD (SAN FRANCISCO CNTY), CA</t>
  </si>
  <si>
    <t>SAN FRANCISCO-OAKLAND-HAYWARD (SAN MATEO CNTY), CA</t>
  </si>
  <si>
    <t>SAN JOSE-SUNNYVALE-SANTA CLARA (SAN BENITO CNTY), CA</t>
  </si>
  <si>
    <t>SAN JOSE-SUNNYVALE-SANTA CLARA (SANTA CLARA CNTY), CA</t>
  </si>
  <si>
    <t>73</t>
  </si>
  <si>
    <t>SAN LUIS OBISPO-PASO ROBLES-ARROYO GRANDE, CA</t>
  </si>
  <si>
    <t>66</t>
  </si>
  <si>
    <t>SANTA CRUZ-WATSONVILLE, CA</t>
  </si>
  <si>
    <t>74</t>
  </si>
  <si>
    <t>SANTA MARIA-SANTA BARBARA, CA</t>
  </si>
  <si>
    <t>67</t>
  </si>
  <si>
    <t>SANTA ROSA, CA</t>
  </si>
  <si>
    <t>68</t>
  </si>
  <si>
    <t>53</t>
  </si>
  <si>
    <t>VALLEJO-FAIRFIELD, CA</t>
  </si>
  <si>
    <t>69</t>
  </si>
  <si>
    <t>VISALIA-PORTERVILLE, CA</t>
  </si>
  <si>
    <t>70</t>
  </si>
  <si>
    <t>YUBA CITY, CA</t>
  </si>
  <si>
    <t>75</t>
  </si>
  <si>
    <t>COLORADO</t>
  </si>
  <si>
    <t>CONNECTICUT</t>
  </si>
  <si>
    <t>DC + MD/VA SUBURBS</t>
  </si>
  <si>
    <t>DELAWARE</t>
  </si>
  <si>
    <t>MIAMI, FL</t>
  </si>
  <si>
    <t>REST OF FLORIDA</t>
  </si>
  <si>
    <t>ATLANTA, GA</t>
  </si>
  <si>
    <t>REST OF GEORGIA</t>
  </si>
  <si>
    <t>HAWAII, GUAM</t>
  </si>
  <si>
    <t>IDAHO</t>
  </si>
  <si>
    <t>CHICAGO, IL</t>
  </si>
  <si>
    <t>EAST ST. LOUIS, IL</t>
  </si>
  <si>
    <t>SUBURBAN CHICAGO, IL</t>
  </si>
  <si>
    <t>REST OF ILLINOIS</t>
  </si>
  <si>
    <t>INDIANA</t>
  </si>
  <si>
    <t>IOWA</t>
  </si>
  <si>
    <t>KANSAS</t>
  </si>
  <si>
    <t>KENTUCKY</t>
  </si>
  <si>
    <t>NEW ORLEANS, LA</t>
  </si>
  <si>
    <t>REST OF LOUISIANA</t>
  </si>
  <si>
    <t>SOUTHERN MAINE</t>
  </si>
  <si>
    <t>REST OF MAINE</t>
  </si>
  <si>
    <t>BALTIMORE/SURR. CNTYS, MD</t>
  </si>
  <si>
    <t>REST OF MARYLAND</t>
  </si>
  <si>
    <t>METROPOLITAN BOSTON, MA</t>
  </si>
  <si>
    <t>REST OF MASSACHUSETTS</t>
  </si>
  <si>
    <t>DETROIT, MI</t>
  </si>
  <si>
    <t>REST OF MICHIGAN</t>
  </si>
  <si>
    <t>MINNESOTA</t>
  </si>
  <si>
    <t>MISSISSIPPI</t>
  </si>
  <si>
    <t>METROPOLITAN KANSAS CITY, MO</t>
  </si>
  <si>
    <t>METROPOLITAN ST. LOUIS, MO</t>
  </si>
  <si>
    <t>REST OF MISSOURI</t>
  </si>
  <si>
    <t>MONTANA</t>
  </si>
  <si>
    <t>NEBRASKA</t>
  </si>
  <si>
    <t>NEVADA</t>
  </si>
  <si>
    <t>NEW HAMPSHIRE</t>
  </si>
  <si>
    <t>NORTHERN NJ</t>
  </si>
  <si>
    <t>REST OF NEW JERSEY</t>
  </si>
  <si>
    <t>NEW MEXICO</t>
  </si>
  <si>
    <t>MANHATTAN, NY</t>
  </si>
  <si>
    <t>NYC SUBURBS/LONG ISLAND, NY</t>
  </si>
  <si>
    <t>POUGHKPSIE/N NYC SUBURBS, NY</t>
  </si>
  <si>
    <t>QUEENS, NY</t>
  </si>
  <si>
    <t>REST OF NEW YORK</t>
  </si>
  <si>
    <t>NORTH CAROLINA</t>
  </si>
  <si>
    <t>NORTH DAKOTA</t>
  </si>
  <si>
    <t>OHIO</t>
  </si>
  <si>
    <t>OKLAHOMA</t>
  </si>
  <si>
    <t>PORTLAND, OR</t>
  </si>
  <si>
    <t>REST OF OREGON</t>
  </si>
  <si>
    <t>METROPOLITAN PHILADELPHIA, PA</t>
  </si>
  <si>
    <t>REST OF PENNSYLVANIA</t>
  </si>
  <si>
    <t>PUERTO RICO</t>
  </si>
  <si>
    <t>RHODE ISLAND</t>
  </si>
  <si>
    <t>SOUTH CAROLINA</t>
  </si>
  <si>
    <t>SOUTH DAKOTA</t>
  </si>
  <si>
    <t>TENNESSEE</t>
  </si>
  <si>
    <t>AUSTIN, TX</t>
  </si>
  <si>
    <t>BEAUMONT, TX</t>
  </si>
  <si>
    <t>BRAZORIA, TX</t>
  </si>
  <si>
    <t>DALLAS, TX</t>
  </si>
  <si>
    <t>FORT WORTH, TX</t>
  </si>
  <si>
    <t>GALVESTON, TX</t>
  </si>
  <si>
    <t>HOUSTON, TX</t>
  </si>
  <si>
    <t>REST OF TEXAS</t>
  </si>
  <si>
    <t>UTAH</t>
  </si>
  <si>
    <t>VERMONT</t>
  </si>
  <si>
    <t>VIRGINIA</t>
  </si>
  <si>
    <t>09302</t>
  </si>
  <si>
    <t>VIRGIN ISLANDS</t>
  </si>
  <si>
    <t>SEATTLE (KING CNTY), WA</t>
  </si>
  <si>
    <t>REST OF WASHINGTON</t>
  </si>
  <si>
    <t>WEST VIRGINIA</t>
  </si>
  <si>
    <t>WISCONSIN</t>
  </si>
  <si>
    <t>WYOMING</t>
  </si>
  <si>
    <t>99497</t>
  </si>
  <si>
    <t>G0296</t>
  </si>
  <si>
    <t>99406</t>
  </si>
  <si>
    <t>99407</t>
  </si>
  <si>
    <t>G0490</t>
  </si>
  <si>
    <t>New for 2018</t>
  </si>
  <si>
    <t xml:space="preserve">2019 FQHC GAF </t>
  </si>
  <si>
    <t>Per Revised-Final CR 10990, Issued 11/20/2018</t>
  </si>
  <si>
    <t>STOCKTON-LODI</t>
  </si>
  <si>
    <t>REST OF CALIFORNIA</t>
  </si>
  <si>
    <t>FORT LAUDERDALE, FL</t>
  </si>
  <si>
    <t>Effective for services furnished January 1, 2019 through December 31, 2019</t>
  </si>
  <si>
    <r>
      <t xml:space="preserve">FQHC PPS Calculator:  </t>
    </r>
    <r>
      <rPr>
        <b/>
        <u/>
        <sz val="11"/>
        <color theme="1"/>
        <rFont val="Calibri"/>
        <family val="2"/>
        <scheme val="minor"/>
      </rPr>
      <t>January 1, 2019 through December 31,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</si>
</sst>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00"/>
    <numFmt numFmtId="165" formatCode="0.0000"/>
  </numFmts>
  <fonts count="3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sz val="8"/>
      <color theme="1"/>
      <name val="Calibri"/>
      <family val="2"/>
      <scheme val="minor"/>
    </font>
    <font>
      <b/>
      <u/>
      <sz val="11"/>
      <color theme="1"/>
      <name val="Calibri"/>
      <family val="2"/>
      <scheme val="minor"/>
    </font>
    <font>
      <b/>
      <sz val="10"/>
      <name val="Arial"/>
      <family val="2"/>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44">
    <xf numFmtId="0" fontId="0" fillId="0" borderId="0"/>
    <xf numFmtId="44" fontId="1" fillId="0" borderId="0" applyFont="0" applyFill="0" applyBorder="0" applyAlignment="0" applyProtection="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1" fillId="9" borderId="8" applyNumberFormat="0" applyFont="0" applyAlignment="0" applyProtection="0"/>
    <xf numFmtId="0" fontId="21" fillId="0" borderId="0" applyNumberFormat="0" applyFill="0" applyBorder="0" applyAlignment="0" applyProtection="0"/>
    <xf numFmtId="0" fontId="7" fillId="0" borderId="9" applyNumberFormat="0" applyFill="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33" borderId="0" applyNumberFormat="0" applyBorder="0" applyAlignment="0" applyProtection="0"/>
  </cellStyleXfs>
  <cellXfs count="63">
    <xf numFmtId="0" fontId="0" fillId="0" borderId="0" xfId="0"/>
    <xf numFmtId="0" fontId="4" fillId="0" borderId="0" xfId="0" applyFont="1"/>
    <xf numFmtId="49" fontId="0" fillId="0" borderId="0" xfId="0" applyNumberFormat="1" applyAlignment="1">
      <alignment horizontal="center"/>
    </xf>
    <xf numFmtId="0" fontId="0" fillId="0" borderId="0" xfId="0" applyAlignment="1">
      <alignment horizontal="center"/>
    </xf>
    <xf numFmtId="165" fontId="4" fillId="0" borderId="0" xfId="0" applyNumberFormat="1" applyFont="1"/>
    <xf numFmtId="0" fontId="7" fillId="0" borderId="0" xfId="0" applyFont="1"/>
    <xf numFmtId="0" fontId="0" fillId="0" borderId="0" xfId="0"/>
    <xf numFmtId="49" fontId="0" fillId="0" borderId="0" xfId="0" applyNumberFormat="1" applyFill="1" applyAlignment="1">
      <alignment horizontal="center"/>
    </xf>
    <xf numFmtId="0" fontId="0" fillId="0" borderId="0" xfId="0" applyFill="1" applyAlignment="1">
      <alignment horizontal="center"/>
    </xf>
    <xf numFmtId="0" fontId="3" fillId="0" borderId="0" xfId="2" applyFont="1" applyAlignment="1"/>
    <xf numFmtId="49" fontId="7"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Alignment="1" applyProtection="1">
      <protection locked="0"/>
    </xf>
    <xf numFmtId="0" fontId="0" fillId="2" borderId="10" xfId="0" applyFill="1" applyBorder="1" applyProtection="1">
      <protection locked="0"/>
    </xf>
    <xf numFmtId="44" fontId="4" fillId="2" borderId="10" xfId="1" applyFont="1" applyFill="1" applyBorder="1" applyProtection="1">
      <protection locked="0"/>
    </xf>
    <xf numFmtId="0" fontId="0" fillId="0" borderId="0" xfId="0" applyAlignment="1">
      <alignment wrapText="1"/>
    </xf>
    <xf numFmtId="0" fontId="5" fillId="0" borderId="0" xfId="0" applyFont="1" applyAlignment="1">
      <alignment horizontal="right"/>
    </xf>
    <xf numFmtId="0" fontId="0" fillId="0" borderId="0" xfId="0" applyAlignment="1">
      <alignment horizontal="right"/>
    </xf>
    <xf numFmtId="0" fontId="0" fillId="0" borderId="0" xfId="0" applyFill="1"/>
    <xf numFmtId="0" fontId="5" fillId="0" borderId="0" xfId="0" applyFont="1" applyFill="1" applyAlignment="1">
      <alignment horizontal="right"/>
    </xf>
    <xf numFmtId="44" fontId="6" fillId="0" borderId="0" xfId="1" applyFont="1" applyFill="1" applyBorder="1"/>
    <xf numFmtId="0" fontId="0" fillId="0" borderId="0" xfId="0" applyAlignment="1">
      <alignment horizontal="left" wrapText="1"/>
    </xf>
    <xf numFmtId="44" fontId="4" fillId="34" borderId="11" xfId="1" applyFont="1" applyFill="1" applyBorder="1"/>
    <xf numFmtId="44" fontId="6" fillId="34" borderId="11" xfId="1" applyFont="1" applyFill="1" applyBorder="1"/>
    <xf numFmtId="0" fontId="20" fillId="0" borderId="0" xfId="0" applyFont="1"/>
    <xf numFmtId="0" fontId="23" fillId="0" borderId="0" xfId="0" applyFont="1"/>
    <xf numFmtId="0" fontId="3" fillId="35" borderId="10" xfId="2" applyFont="1" applyFill="1" applyBorder="1"/>
    <xf numFmtId="0" fontId="7" fillId="35" borderId="10" xfId="0" applyFont="1" applyFill="1" applyBorder="1"/>
    <xf numFmtId="164" fontId="4" fillId="34" borderId="11" xfId="0" applyNumberFormat="1" applyFont="1" applyFill="1" applyBorder="1"/>
    <xf numFmtId="49" fontId="24" fillId="2" borderId="0" xfId="0" applyNumberFormat="1" applyFont="1" applyFill="1" applyAlignment="1">
      <alignment horizontal="center"/>
    </xf>
    <xf numFmtId="0" fontId="24" fillId="2" borderId="0" xfId="0" applyFont="1" applyFill="1" applyAlignment="1">
      <alignment horizontal="center"/>
    </xf>
    <xf numFmtId="49" fontId="20" fillId="0" borderId="0" xfId="0" applyNumberFormat="1" applyFont="1" applyAlignment="1">
      <alignment horizontal="center"/>
    </xf>
    <xf numFmtId="0" fontId="20" fillId="0" borderId="0" xfId="0" applyFont="1" applyAlignment="1">
      <alignment horizontal="center"/>
    </xf>
    <xf numFmtId="0" fontId="24" fillId="0" borderId="0" xfId="0" applyFont="1" applyFill="1"/>
    <xf numFmtId="49" fontId="23" fillId="0" borderId="0" xfId="0" applyNumberFormat="1" applyFont="1" applyAlignment="1">
      <alignment horizontal="center"/>
    </xf>
    <xf numFmtId="0" fontId="23" fillId="0" borderId="0" xfId="0" applyFont="1" applyAlignment="1">
      <alignment horizontal="center"/>
    </xf>
    <xf numFmtId="49" fontId="23" fillId="0" borderId="0" xfId="0" applyNumberFormat="1" applyFont="1" applyFill="1" applyAlignment="1">
      <alignment horizontal="center"/>
    </xf>
    <xf numFmtId="0" fontId="23" fillId="0" borderId="0" xfId="0" applyFont="1" applyFill="1" applyAlignment="1">
      <alignment horizontal="center"/>
    </xf>
    <xf numFmtId="49" fontId="25" fillId="0" borderId="0" xfId="0" applyNumberFormat="1" applyFont="1" applyAlignment="1">
      <alignment horizontal="left"/>
    </xf>
    <xf numFmtId="49" fontId="20" fillId="0" borderId="0" xfId="0" applyNumberFormat="1" applyFont="1" applyFill="1" applyAlignment="1">
      <alignment horizontal="center"/>
    </xf>
    <xf numFmtId="0" fontId="20" fillId="0" borderId="0" xfId="0" applyFont="1" applyFill="1" applyAlignment="1">
      <alignment horizontal="center"/>
    </xf>
    <xf numFmtId="0" fontId="23" fillId="0" borderId="0" xfId="0" applyFont="1" applyFill="1"/>
    <xf numFmtId="49" fontId="23" fillId="2" borderId="0" xfId="0" applyNumberFormat="1" applyFont="1" applyFill="1" applyAlignment="1">
      <alignment horizontal="center"/>
    </xf>
    <xf numFmtId="0" fontId="23" fillId="2" borderId="0" xfId="0" applyFont="1" applyFill="1" applyAlignment="1">
      <alignment horizontal="center"/>
    </xf>
    <xf numFmtId="0" fontId="26" fillId="0" borderId="0" xfId="0" applyFont="1" applyFill="1"/>
    <xf numFmtId="49" fontId="0" fillId="0" borderId="10" xfId="0" applyNumberFormat="1" applyFill="1" applyBorder="1" applyAlignment="1">
      <alignment horizontal="center"/>
    </xf>
    <xf numFmtId="0" fontId="0" fillId="0" borderId="10" xfId="0" applyFill="1" applyBorder="1" applyAlignment="1">
      <alignment horizontal="left"/>
    </xf>
    <xf numFmtId="49" fontId="0" fillId="0" borderId="12" xfId="0" applyNumberFormat="1" applyFill="1" applyBorder="1" applyAlignment="1">
      <alignment horizontal="center"/>
    </xf>
    <xf numFmtId="0" fontId="0" fillId="0" borderId="12" xfId="0" applyFill="1" applyBorder="1" applyAlignment="1">
      <alignment horizontal="left"/>
    </xf>
    <xf numFmtId="0" fontId="27" fillId="0" borderId="0" xfId="0" applyFont="1" applyAlignment="1">
      <alignment horizontal="center"/>
    </xf>
    <xf numFmtId="0" fontId="27" fillId="0" borderId="0" xfId="0" applyFont="1"/>
    <xf numFmtId="0" fontId="29" fillId="0" borderId="0" xfId="2" applyFont="1" applyFill="1" applyAlignment="1">
      <alignment horizontal="left"/>
    </xf>
    <xf numFmtId="0" fontId="29" fillId="0" borderId="0" xfId="2" applyFont="1" applyFill="1" applyAlignment="1">
      <alignment horizontal="center"/>
    </xf>
    <xf numFmtId="0" fontId="25" fillId="2" borderId="10" xfId="0" applyFont="1" applyFill="1" applyBorder="1" applyAlignment="1">
      <alignment horizontal="center" wrapText="1"/>
    </xf>
    <xf numFmtId="164" fontId="23" fillId="0" borderId="10" xfId="0" applyNumberFormat="1" applyFont="1" applyFill="1" applyBorder="1"/>
    <xf numFmtId="164" fontId="23" fillId="0" borderId="12" xfId="0" applyNumberFormat="1" applyFont="1" applyFill="1" applyBorder="1"/>
    <xf numFmtId="0" fontId="29" fillId="0" borderId="0" xfId="2" applyFont="1" applyAlignment="1"/>
    <xf numFmtId="0" fontId="29" fillId="35" borderId="10" xfId="2" applyFont="1" applyFill="1" applyBorder="1"/>
    <xf numFmtId="49" fontId="23" fillId="0" borderId="10" xfId="0" applyNumberFormat="1" applyFont="1" applyFill="1" applyBorder="1"/>
    <xf numFmtId="49" fontId="23" fillId="0" borderId="12" xfId="0" applyNumberFormat="1" applyFont="1" applyFill="1" applyBorder="1"/>
    <xf numFmtId="0" fontId="25" fillId="2" borderId="0" xfId="0" applyFont="1" applyFill="1" applyBorder="1" applyAlignment="1">
      <alignment horizontal="center" wrapText="1"/>
    </xf>
    <xf numFmtId="164" fontId="23" fillId="0" borderId="0" xfId="0" applyNumberFormat="1" applyFont="1" applyFill="1" applyBorder="1"/>
    <xf numFmtId="0" fontId="7" fillId="2" borderId="13" xfId="0"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abSelected="1" zoomScaleNormal="100" workbookViewId="0">
      <selection activeCell="D8" sqref="D8"/>
    </sheetView>
  </sheetViews>
  <sheetFormatPr defaultRowHeight="15" x14ac:dyDescent="0.25"/>
  <cols>
    <col min="2" max="2" width="56.28515625" customWidth="1"/>
    <col min="3" max="3" width="4.28515625" customWidth="1"/>
    <col min="4" max="4" width="14.28515625" style="1" bestFit="1" customWidth="1"/>
    <col min="5" max="5" width="3.42578125" customWidth="1"/>
  </cols>
  <sheetData>
    <row r="1" spans="1:6" x14ac:dyDescent="0.25">
      <c r="A1" s="5" t="s">
        <v>335</v>
      </c>
    </row>
    <row r="2" spans="1:6" s="6" customFormat="1" x14ac:dyDescent="0.25">
      <c r="A2" s="5" t="s">
        <v>111</v>
      </c>
      <c r="D2" s="1"/>
    </row>
    <row r="3" spans="1:6" s="6" customFormat="1" x14ac:dyDescent="0.25">
      <c r="A3" s="5" t="s">
        <v>112</v>
      </c>
      <c r="D3" s="1"/>
    </row>
    <row r="4" spans="1:6" ht="7.5" customHeight="1" x14ac:dyDescent="0.25"/>
    <row r="5" spans="1:6" x14ac:dyDescent="0.25">
      <c r="B5" t="s">
        <v>101</v>
      </c>
    </row>
    <row r="6" spans="1:6" x14ac:dyDescent="0.25">
      <c r="A6" s="17" t="s">
        <v>110</v>
      </c>
      <c r="B6" s="11"/>
    </row>
    <row r="7" spans="1:6" s="6" customFormat="1" ht="30.75" thickBot="1" x14ac:dyDescent="0.3">
      <c r="B7" s="15" t="s">
        <v>105</v>
      </c>
      <c r="D7" s="1"/>
    </row>
    <row r="8" spans="1:6" ht="19.5" thickBot="1" x14ac:dyDescent="0.35">
      <c r="B8" s="16" t="s">
        <v>1</v>
      </c>
      <c r="D8" s="22">
        <v>169.77</v>
      </c>
      <c r="F8" s="24" t="s">
        <v>330</v>
      </c>
    </row>
    <row r="9" spans="1:6" ht="7.5" customHeight="1" x14ac:dyDescent="0.25"/>
    <row r="10" spans="1:6" ht="30.75" thickBot="1" x14ac:dyDescent="0.3">
      <c r="B10" s="15" t="s">
        <v>99</v>
      </c>
    </row>
    <row r="11" spans="1:6" ht="15.75" thickBot="1" x14ac:dyDescent="0.3">
      <c r="A11" s="17" t="s">
        <v>110</v>
      </c>
      <c r="B11" s="12"/>
      <c r="D11" s="28" t="str">
        <f>IF(B11="","",VLOOKUP(B11,'FQHC GAF Jan 2019 - Dec 2019'!$D$5:$E$116,2,FALSE))</f>
        <v/>
      </c>
    </row>
    <row r="12" spans="1:6" ht="45.75" thickBot="1" x14ac:dyDescent="0.3">
      <c r="B12" s="15" t="s">
        <v>106</v>
      </c>
    </row>
    <row r="13" spans="1:6" ht="19.5" thickBot="1" x14ac:dyDescent="0.35">
      <c r="B13" s="16" t="s">
        <v>2</v>
      </c>
      <c r="D13" s="22" t="str">
        <f>IF(D11="","",D8*D11)</f>
        <v/>
      </c>
    </row>
    <row r="14" spans="1:6" ht="7.5" customHeight="1" x14ac:dyDescent="0.25"/>
    <row r="15" spans="1:6" ht="45" x14ac:dyDescent="0.25">
      <c r="B15" s="15" t="s">
        <v>100</v>
      </c>
    </row>
    <row r="16" spans="1:6" x14ac:dyDescent="0.25">
      <c r="A16" s="17" t="s">
        <v>110</v>
      </c>
      <c r="B16" s="13"/>
      <c r="D16" s="4" t="str">
        <f>IF(B16="","",IF(B16="Yes",1.3416,IF(B16="No",1,"")))</f>
        <v/>
      </c>
    </row>
    <row r="17" spans="1:4" ht="75.75" thickBot="1" x14ac:dyDescent="0.3">
      <c r="B17" s="15" t="s">
        <v>107</v>
      </c>
    </row>
    <row r="18" spans="1:4" ht="19.5" thickBot="1" x14ac:dyDescent="0.35">
      <c r="B18" s="16" t="s">
        <v>96</v>
      </c>
      <c r="D18" s="23" t="str">
        <f>IF(D13="","",D13*D16)</f>
        <v/>
      </c>
    </row>
    <row r="19" spans="1:4" ht="7.5" customHeight="1" x14ac:dyDescent="0.25"/>
    <row r="20" spans="1:4" ht="45" x14ac:dyDescent="0.25">
      <c r="B20" s="15" t="s">
        <v>102</v>
      </c>
    </row>
    <row r="21" spans="1:4" x14ac:dyDescent="0.25">
      <c r="A21" s="17" t="s">
        <v>110</v>
      </c>
      <c r="B21" s="14"/>
    </row>
    <row r="22" spans="1:4" s="18" customFormat="1" ht="7.5" customHeight="1" thickBot="1" x14ac:dyDescent="0.35">
      <c r="B22" s="19"/>
      <c r="D22" s="20"/>
    </row>
    <row r="23" spans="1:4" ht="19.5" thickBot="1" x14ac:dyDescent="0.35">
      <c r="B23" s="16" t="s">
        <v>103</v>
      </c>
      <c r="D23" s="23" t="str">
        <f>IF(B21="","",IF(D18="","",MIN(D18,B21)))</f>
        <v/>
      </c>
    </row>
    <row r="24" spans="1:4" x14ac:dyDescent="0.25">
      <c r="B24" s="17" t="s">
        <v>97</v>
      </c>
    </row>
    <row r="25" spans="1:4" ht="51" customHeight="1" x14ac:dyDescent="0.25">
      <c r="B25" s="21" t="s">
        <v>104</v>
      </c>
    </row>
  </sheetData>
  <dataValidations count="1">
    <dataValidation type="list" allowBlank="1" showInputMessage="1" showErrorMessage="1" sqref="B16">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'FQHC GAF Jan 2019 - Dec 2019'!$D$5:$D$116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topLeftCell="B1" zoomScaleNormal="100" workbookViewId="0">
      <pane ySplit="4" topLeftCell="A5" activePane="bottomLeft" state="frozen"/>
      <selection activeCell="C12" sqref="C12"/>
      <selection pane="bottomLeft" activeCell="G14" sqref="G14"/>
    </sheetView>
  </sheetViews>
  <sheetFormatPr defaultRowHeight="15" x14ac:dyDescent="0.25"/>
  <cols>
    <col min="1" max="1" width="32.85546875" hidden="1" customWidth="1"/>
    <col min="2" max="2" width="9.28515625" style="25" customWidth="1"/>
    <col min="3" max="3" width="9.28515625" style="6" customWidth="1"/>
    <col min="4" max="4" width="69.28515625" customWidth="1"/>
    <col min="5" max="5" width="15.28515625" style="37" bestFit="1" customWidth="1"/>
    <col min="6" max="6" width="9.140625" style="37" customWidth="1"/>
  </cols>
  <sheetData>
    <row r="1" spans="1:9" x14ac:dyDescent="0.25">
      <c r="B1" s="56" t="s">
        <v>0</v>
      </c>
      <c r="C1" s="9"/>
      <c r="D1" s="9"/>
      <c r="E1" s="51"/>
      <c r="F1" s="51"/>
    </row>
    <row r="2" spans="1:9" s="6" customFormat="1" x14ac:dyDescent="0.25">
      <c r="B2" s="56" t="s">
        <v>98</v>
      </c>
      <c r="C2" s="9"/>
      <c r="D2" s="9"/>
      <c r="E2" s="51"/>
      <c r="F2" s="51"/>
    </row>
    <row r="3" spans="1:9" s="6" customFormat="1" x14ac:dyDescent="0.25">
      <c r="B3" s="62" t="s">
        <v>334</v>
      </c>
      <c r="C3" s="62"/>
      <c r="D3" s="62"/>
      <c r="E3" s="52"/>
      <c r="F3" s="52"/>
      <c r="I3" s="49">
        <v>2018</v>
      </c>
    </row>
    <row r="4" spans="1:9" x14ac:dyDescent="0.25">
      <c r="A4" s="5"/>
      <c r="B4" s="57" t="s">
        <v>113</v>
      </c>
      <c r="C4" s="26" t="s">
        <v>114</v>
      </c>
      <c r="D4" s="27" t="s">
        <v>128</v>
      </c>
      <c r="E4" s="53" t="s">
        <v>329</v>
      </c>
      <c r="F4" s="60"/>
      <c r="I4" s="49" t="s">
        <v>113</v>
      </c>
    </row>
    <row r="5" spans="1:9" x14ac:dyDescent="0.25">
      <c r="A5" t="str">
        <f>CONCATENATE(B5," - ",D5)</f>
        <v>10112 - ALABAMA</v>
      </c>
      <c r="B5" s="58">
        <v>10112</v>
      </c>
      <c r="C5" s="45" t="s">
        <v>129</v>
      </c>
      <c r="D5" s="46" t="s">
        <v>204</v>
      </c>
      <c r="E5" s="54">
        <v>0.94799999999999995</v>
      </c>
      <c r="F5" s="61"/>
      <c r="I5" s="50">
        <v>10102</v>
      </c>
    </row>
    <row r="6" spans="1:9" x14ac:dyDescent="0.25">
      <c r="A6" t="str">
        <f t="shared" ref="A6:A93" si="0">CONCATENATE(B6," - ",D6)</f>
        <v>02102 - ALASKA</v>
      </c>
      <c r="B6" s="58" t="s">
        <v>130</v>
      </c>
      <c r="C6" s="45" t="s">
        <v>131</v>
      </c>
      <c r="D6" s="46" t="s">
        <v>205</v>
      </c>
      <c r="E6" s="54">
        <v>1.321</v>
      </c>
      <c r="F6" s="61"/>
    </row>
    <row r="7" spans="1:9" x14ac:dyDescent="0.25">
      <c r="A7" t="str">
        <f t="shared" si="0"/>
        <v>03102 - ARIZONA</v>
      </c>
      <c r="B7" s="58" t="s">
        <v>132</v>
      </c>
      <c r="C7" s="45" t="s">
        <v>129</v>
      </c>
      <c r="D7" s="46" t="s">
        <v>206</v>
      </c>
      <c r="E7" s="54">
        <v>0.98599999999999999</v>
      </c>
      <c r="F7" s="61"/>
    </row>
    <row r="8" spans="1:9" x14ac:dyDescent="0.25">
      <c r="A8" t="str">
        <f t="shared" si="0"/>
        <v>07102 - ARKANSAS</v>
      </c>
      <c r="B8" s="58" t="s">
        <v>133</v>
      </c>
      <c r="C8" s="45" t="s">
        <v>134</v>
      </c>
      <c r="D8" s="46" t="s">
        <v>207</v>
      </c>
      <c r="E8" s="54">
        <v>0.94</v>
      </c>
      <c r="F8" s="61"/>
    </row>
    <row r="9" spans="1:9" x14ac:dyDescent="0.25">
      <c r="A9" t="str">
        <f t="shared" si="0"/>
        <v>01112 - BAKERSFIELD, CA</v>
      </c>
      <c r="B9" s="58" t="s">
        <v>137</v>
      </c>
      <c r="C9" s="45">
        <v>54</v>
      </c>
      <c r="D9" s="46" t="s">
        <v>208</v>
      </c>
      <c r="E9" s="54">
        <v>1.0449999999999999</v>
      </c>
      <c r="F9" s="61"/>
    </row>
    <row r="10" spans="1:9" x14ac:dyDescent="0.25">
      <c r="A10" t="str">
        <f t="shared" si="0"/>
        <v>01112 - CHICO, CA</v>
      </c>
      <c r="B10" s="58" t="s">
        <v>137</v>
      </c>
      <c r="C10" s="45">
        <v>55</v>
      </c>
      <c r="D10" s="46" t="s">
        <v>209</v>
      </c>
      <c r="E10" s="54">
        <v>1.0449999999999999</v>
      </c>
      <c r="F10" s="61"/>
    </row>
    <row r="11" spans="1:9" x14ac:dyDescent="0.25">
      <c r="A11" t="str">
        <f t="shared" si="0"/>
        <v>01182 - EL CENTRO, CA</v>
      </c>
      <c r="B11" s="58" t="s">
        <v>135</v>
      </c>
      <c r="C11" s="45">
        <v>71</v>
      </c>
      <c r="D11" s="46" t="s">
        <v>210</v>
      </c>
      <c r="E11" s="54">
        <v>1.0449999999999999</v>
      </c>
      <c r="F11" s="61"/>
    </row>
    <row r="12" spans="1:9" x14ac:dyDescent="0.25">
      <c r="A12" t="str">
        <f t="shared" si="0"/>
        <v>01112 - FRESNO, CA</v>
      </c>
      <c r="B12" s="58" t="s">
        <v>137</v>
      </c>
      <c r="C12" s="45">
        <v>56</v>
      </c>
      <c r="D12" s="46" t="s">
        <v>211</v>
      </c>
      <c r="E12" s="54">
        <v>1.0449999999999999</v>
      </c>
      <c r="F12" s="61"/>
    </row>
    <row r="13" spans="1:9" x14ac:dyDescent="0.25">
      <c r="A13" t="str">
        <f t="shared" si="0"/>
        <v>01112 - HANFORD-CORCORAN, CA</v>
      </c>
      <c r="B13" s="58" t="s">
        <v>137</v>
      </c>
      <c r="C13" s="45">
        <v>57</v>
      </c>
      <c r="D13" s="46" t="s">
        <v>212</v>
      </c>
      <c r="E13" s="54">
        <v>1.046</v>
      </c>
      <c r="F13" s="61"/>
    </row>
    <row r="14" spans="1:9" x14ac:dyDescent="0.25">
      <c r="A14" t="str">
        <f t="shared" si="0"/>
        <v>01182 - LOS ANGELES-LONG BEACH-ANAHEIM (LOS ANGELES CNTY), CA</v>
      </c>
      <c r="B14" s="58" t="s">
        <v>135</v>
      </c>
      <c r="C14" s="45">
        <v>18</v>
      </c>
      <c r="D14" s="46" t="s">
        <v>213</v>
      </c>
      <c r="E14" s="54">
        <v>1.107</v>
      </c>
      <c r="F14" s="61"/>
    </row>
    <row r="15" spans="1:9" x14ac:dyDescent="0.25">
      <c r="A15" t="str">
        <f t="shared" si="0"/>
        <v>01182 - LOS ANGELES-LONG BEACH-ANAHEIM (ORANGE CNTY), CA</v>
      </c>
      <c r="B15" s="58" t="s">
        <v>135</v>
      </c>
      <c r="C15" s="45">
        <v>26</v>
      </c>
      <c r="D15" s="46" t="s">
        <v>214</v>
      </c>
      <c r="E15" s="54">
        <v>1.107</v>
      </c>
      <c r="F15" s="61"/>
    </row>
    <row r="16" spans="1:9" x14ac:dyDescent="0.25">
      <c r="A16" t="str">
        <f t="shared" si="0"/>
        <v>01112 - MADERA, CA</v>
      </c>
      <c r="B16" s="58" t="s">
        <v>137</v>
      </c>
      <c r="C16" s="45">
        <v>58</v>
      </c>
      <c r="D16" s="46" t="s">
        <v>215</v>
      </c>
      <c r="E16" s="54">
        <v>1.0449999999999999</v>
      </c>
      <c r="F16" s="61"/>
    </row>
    <row r="17" spans="1:6" x14ac:dyDescent="0.25">
      <c r="A17" t="str">
        <f t="shared" si="0"/>
        <v>01112 - MERCED, CA</v>
      </c>
      <c r="B17" s="58" t="s">
        <v>137</v>
      </c>
      <c r="C17" s="45">
        <v>59</v>
      </c>
      <c r="D17" s="46" t="s">
        <v>216</v>
      </c>
      <c r="E17" s="54">
        <v>1.0449999999999999</v>
      </c>
      <c r="F17" s="61"/>
    </row>
    <row r="18" spans="1:6" x14ac:dyDescent="0.25">
      <c r="A18" t="str">
        <f t="shared" si="0"/>
        <v>01112 - MODESTO, CA</v>
      </c>
      <c r="B18" s="58" t="s">
        <v>137</v>
      </c>
      <c r="C18" s="45">
        <v>60</v>
      </c>
      <c r="D18" s="46" t="s">
        <v>217</v>
      </c>
      <c r="E18" s="54">
        <v>1.0449999999999999</v>
      </c>
      <c r="F18" s="61"/>
    </row>
    <row r="19" spans="1:6" s="6" customFormat="1" x14ac:dyDescent="0.25">
      <c r="B19" s="58" t="s">
        <v>137</v>
      </c>
      <c r="C19" s="45">
        <v>51</v>
      </c>
      <c r="D19" s="46" t="s">
        <v>218</v>
      </c>
      <c r="E19" s="54">
        <v>1.149</v>
      </c>
      <c r="F19" s="61"/>
    </row>
    <row r="20" spans="1:6" s="6" customFormat="1" x14ac:dyDescent="0.25">
      <c r="B20" s="58" t="s">
        <v>135</v>
      </c>
      <c r="C20" s="45">
        <v>17</v>
      </c>
      <c r="D20" s="46" t="s">
        <v>219</v>
      </c>
      <c r="E20" s="54">
        <v>1.095</v>
      </c>
      <c r="F20" s="61"/>
    </row>
    <row r="21" spans="1:6" s="6" customFormat="1" x14ac:dyDescent="0.25">
      <c r="B21" s="58" t="s">
        <v>137</v>
      </c>
      <c r="C21" s="45">
        <v>61</v>
      </c>
      <c r="D21" s="46" t="s">
        <v>220</v>
      </c>
      <c r="E21" s="54">
        <v>1.0449999999999999</v>
      </c>
      <c r="F21" s="61"/>
    </row>
    <row r="22" spans="1:6" s="6" customFormat="1" x14ac:dyDescent="0.25">
      <c r="B22" s="58" t="s">
        <v>137</v>
      </c>
      <c r="C22" s="45">
        <v>62</v>
      </c>
      <c r="D22" s="46" t="s">
        <v>221</v>
      </c>
      <c r="E22" s="54">
        <v>1.046</v>
      </c>
      <c r="F22" s="61"/>
    </row>
    <row r="23" spans="1:6" s="6" customFormat="1" x14ac:dyDescent="0.25">
      <c r="B23" s="58" t="s">
        <v>137</v>
      </c>
      <c r="C23" s="45">
        <v>63</v>
      </c>
      <c r="D23" s="46" t="s">
        <v>222</v>
      </c>
      <c r="E23" s="54">
        <v>1.0569999999999999</v>
      </c>
      <c r="F23" s="61"/>
    </row>
    <row r="24" spans="1:6" s="6" customFormat="1" x14ac:dyDescent="0.25">
      <c r="B24" s="58" t="s">
        <v>137</v>
      </c>
      <c r="C24" s="45">
        <v>64</v>
      </c>
      <c r="D24" s="46" t="s">
        <v>223</v>
      </c>
      <c r="E24" s="54">
        <v>1.0609999999999999</v>
      </c>
      <c r="F24" s="61"/>
    </row>
    <row r="25" spans="1:6" s="6" customFormat="1" x14ac:dyDescent="0.25">
      <c r="B25" s="58" t="s">
        <v>135</v>
      </c>
      <c r="C25" s="45">
        <v>72</v>
      </c>
      <c r="D25" s="46" t="s">
        <v>224</v>
      </c>
      <c r="E25" s="54">
        <v>1.0669999999999999</v>
      </c>
      <c r="F25" s="61"/>
    </row>
    <row r="26" spans="1:6" s="6" customFormat="1" x14ac:dyDescent="0.25">
      <c r="B26" s="58" t="s">
        <v>137</v>
      </c>
      <c r="C26" s="45" t="s">
        <v>139</v>
      </c>
      <c r="D26" s="46" t="s">
        <v>225</v>
      </c>
      <c r="E26" s="54">
        <v>1.1919999999999999</v>
      </c>
      <c r="F26" s="61"/>
    </row>
    <row r="27" spans="1:6" s="6" customFormat="1" x14ac:dyDescent="0.25">
      <c r="B27" s="58" t="s">
        <v>137</v>
      </c>
      <c r="C27" s="45">
        <v>52</v>
      </c>
      <c r="D27" s="46" t="s">
        <v>226</v>
      </c>
      <c r="E27" s="54">
        <v>1.171</v>
      </c>
      <c r="F27" s="61"/>
    </row>
    <row r="28" spans="1:6" s="6" customFormat="1" x14ac:dyDescent="0.25">
      <c r="B28" s="58" t="s">
        <v>137</v>
      </c>
      <c r="C28" s="45" t="s">
        <v>140</v>
      </c>
      <c r="D28" s="46" t="s">
        <v>227</v>
      </c>
      <c r="E28" s="54">
        <v>1.1919999999999999</v>
      </c>
      <c r="F28" s="61"/>
    </row>
    <row r="29" spans="1:6" s="6" customFormat="1" x14ac:dyDescent="0.25">
      <c r="B29" s="58" t="s">
        <v>137</v>
      </c>
      <c r="C29" s="45" t="s">
        <v>141</v>
      </c>
      <c r="D29" s="46" t="s">
        <v>228</v>
      </c>
      <c r="E29" s="54">
        <v>1.1919999999999999</v>
      </c>
      <c r="F29" s="61"/>
    </row>
    <row r="30" spans="1:6" s="6" customFormat="1" x14ac:dyDescent="0.25">
      <c r="B30" s="58" t="s">
        <v>137</v>
      </c>
      <c r="C30" s="45">
        <v>65</v>
      </c>
      <c r="D30" s="46" t="s">
        <v>229</v>
      </c>
      <c r="E30" s="54">
        <v>1.1279999999999999</v>
      </c>
      <c r="F30" s="61"/>
    </row>
    <row r="31" spans="1:6" s="6" customFormat="1" x14ac:dyDescent="0.25">
      <c r="B31" s="58" t="s">
        <v>137</v>
      </c>
      <c r="C31" s="45" t="s">
        <v>142</v>
      </c>
      <c r="D31" s="46" t="s">
        <v>230</v>
      </c>
      <c r="E31" s="54">
        <v>1.21</v>
      </c>
      <c r="F31" s="61"/>
    </row>
    <row r="32" spans="1:6" s="6" customFormat="1" x14ac:dyDescent="0.25">
      <c r="B32" s="58" t="s">
        <v>135</v>
      </c>
      <c r="C32" s="45" t="s">
        <v>231</v>
      </c>
      <c r="D32" s="46" t="s">
        <v>232</v>
      </c>
      <c r="E32" s="54">
        <v>1.05</v>
      </c>
      <c r="F32" s="61"/>
    </row>
    <row r="33" spans="1:9" s="6" customFormat="1" x14ac:dyDescent="0.25">
      <c r="B33" s="58" t="s">
        <v>137</v>
      </c>
      <c r="C33" s="45" t="s">
        <v>233</v>
      </c>
      <c r="D33" s="46" t="s">
        <v>234</v>
      </c>
      <c r="E33" s="54">
        <v>1.091</v>
      </c>
      <c r="F33" s="61"/>
    </row>
    <row r="34" spans="1:9" s="6" customFormat="1" x14ac:dyDescent="0.25">
      <c r="B34" s="58" t="s">
        <v>135</v>
      </c>
      <c r="C34" s="45" t="s">
        <v>235</v>
      </c>
      <c r="D34" s="46" t="s">
        <v>236</v>
      </c>
      <c r="E34" s="54">
        <v>1.0760000000000001</v>
      </c>
      <c r="F34" s="61"/>
    </row>
    <row r="35" spans="1:9" s="6" customFormat="1" x14ac:dyDescent="0.25">
      <c r="B35" s="58" t="s">
        <v>137</v>
      </c>
      <c r="C35" s="45" t="s">
        <v>237</v>
      </c>
      <c r="D35" s="46" t="s">
        <v>238</v>
      </c>
      <c r="E35" s="54">
        <v>1.0740000000000001</v>
      </c>
      <c r="F35" s="61"/>
    </row>
    <row r="36" spans="1:9" s="6" customFormat="1" x14ac:dyDescent="0.25">
      <c r="B36" s="58" t="s">
        <v>137</v>
      </c>
      <c r="C36" s="45" t="s">
        <v>239</v>
      </c>
      <c r="D36" s="46" t="s">
        <v>331</v>
      </c>
      <c r="E36" s="54">
        <v>1.0449999999999999</v>
      </c>
      <c r="F36" s="61"/>
    </row>
    <row r="37" spans="1:9" s="6" customFormat="1" x14ac:dyDescent="0.25">
      <c r="B37" s="58" t="s">
        <v>137</v>
      </c>
      <c r="C37" s="45" t="s">
        <v>240</v>
      </c>
      <c r="D37" s="46" t="s">
        <v>241</v>
      </c>
      <c r="E37" s="54">
        <v>1.149</v>
      </c>
      <c r="F37" s="61"/>
    </row>
    <row r="38" spans="1:9" s="6" customFormat="1" x14ac:dyDescent="0.25">
      <c r="B38" s="58" t="s">
        <v>137</v>
      </c>
      <c r="C38" s="45" t="s">
        <v>242</v>
      </c>
      <c r="D38" s="46" t="s">
        <v>243</v>
      </c>
      <c r="E38" s="54">
        <v>1.0449999999999999</v>
      </c>
      <c r="F38" s="61"/>
    </row>
    <row r="39" spans="1:9" s="6" customFormat="1" x14ac:dyDescent="0.25">
      <c r="B39" s="58" t="s">
        <v>137</v>
      </c>
      <c r="C39" s="45" t="s">
        <v>244</v>
      </c>
      <c r="D39" s="46" t="s">
        <v>245</v>
      </c>
      <c r="E39" s="54">
        <v>1.0449999999999999</v>
      </c>
      <c r="F39" s="61"/>
    </row>
    <row r="40" spans="1:9" s="6" customFormat="1" x14ac:dyDescent="0.25">
      <c r="B40" s="58" t="s">
        <v>137</v>
      </c>
      <c r="C40" s="45" t="s">
        <v>246</v>
      </c>
      <c r="D40" s="46" t="s">
        <v>332</v>
      </c>
      <c r="E40" s="54">
        <v>1.0449999999999999</v>
      </c>
      <c r="F40" s="61"/>
    </row>
    <row r="41" spans="1:9" s="6" customFormat="1" x14ac:dyDescent="0.25">
      <c r="B41" s="58" t="s">
        <v>144</v>
      </c>
      <c r="C41" s="45" t="s">
        <v>131</v>
      </c>
      <c r="D41" s="46" t="s">
        <v>247</v>
      </c>
      <c r="E41" s="54">
        <v>1.008</v>
      </c>
      <c r="F41" s="61"/>
    </row>
    <row r="42" spans="1:9" s="6" customFormat="1" x14ac:dyDescent="0.25">
      <c r="B42" s="58" t="s">
        <v>145</v>
      </c>
      <c r="C42" s="45" t="s">
        <v>129</v>
      </c>
      <c r="D42" s="46" t="s">
        <v>248</v>
      </c>
      <c r="E42" s="54">
        <v>1.0640000000000001</v>
      </c>
      <c r="F42" s="61"/>
    </row>
    <row r="43" spans="1:9" x14ac:dyDescent="0.25">
      <c r="A43" t="str">
        <f t="shared" si="0"/>
        <v>12202 - DC + MD/VA SUBURBS</v>
      </c>
      <c r="B43" s="58" t="s">
        <v>146</v>
      </c>
      <c r="C43" s="45" t="s">
        <v>131</v>
      </c>
      <c r="D43" s="46" t="s">
        <v>249</v>
      </c>
      <c r="E43" s="54">
        <v>1.1200000000000001</v>
      </c>
      <c r="F43" s="61"/>
    </row>
    <row r="44" spans="1:9" x14ac:dyDescent="0.25">
      <c r="A44" t="str">
        <f t="shared" si="0"/>
        <v>12102 - DELAWARE</v>
      </c>
      <c r="B44" s="58" t="s">
        <v>147</v>
      </c>
      <c r="C44" s="45" t="s">
        <v>131</v>
      </c>
      <c r="D44" s="46" t="s">
        <v>250</v>
      </c>
      <c r="E44" s="54">
        <v>1.0129999999999999</v>
      </c>
      <c r="F44" s="61"/>
    </row>
    <row r="45" spans="1:9" x14ac:dyDescent="0.25">
      <c r="A45" t="str">
        <f t="shared" si="0"/>
        <v>09102 - FORT LAUDERDALE, FL</v>
      </c>
      <c r="B45" s="58" t="s">
        <v>148</v>
      </c>
      <c r="C45" s="45" t="s">
        <v>138</v>
      </c>
      <c r="D45" s="46" t="s">
        <v>333</v>
      </c>
      <c r="E45" s="54">
        <v>1.006</v>
      </c>
      <c r="F45" s="61"/>
    </row>
    <row r="46" spans="1:9" x14ac:dyDescent="0.25">
      <c r="A46" t="str">
        <f t="shared" si="0"/>
        <v>09102 - MIAMI, FL</v>
      </c>
      <c r="B46" s="58" t="s">
        <v>148</v>
      </c>
      <c r="C46" s="45" t="s">
        <v>149</v>
      </c>
      <c r="D46" s="46" t="s">
        <v>251</v>
      </c>
      <c r="E46" s="54">
        <v>1.014</v>
      </c>
      <c r="F46" s="61"/>
    </row>
    <row r="47" spans="1:9" x14ac:dyDescent="0.25">
      <c r="A47" t="str">
        <f t="shared" si="0"/>
        <v>09102 - REST OF FLORIDA</v>
      </c>
      <c r="B47" s="58" t="s">
        <v>148</v>
      </c>
      <c r="C47" s="45" t="s">
        <v>143</v>
      </c>
      <c r="D47" s="46" t="s">
        <v>252</v>
      </c>
      <c r="E47" s="54">
        <v>0.97799999999999998</v>
      </c>
      <c r="F47" s="61"/>
    </row>
    <row r="48" spans="1:9" x14ac:dyDescent="0.25">
      <c r="A48" t="str">
        <f t="shared" si="0"/>
        <v>10212 - ATLANTA, GA</v>
      </c>
      <c r="B48" s="58">
        <v>10212</v>
      </c>
      <c r="C48" s="45" t="s">
        <v>131</v>
      </c>
      <c r="D48" s="46" t="s">
        <v>253</v>
      </c>
      <c r="E48" s="54">
        <v>0.999</v>
      </c>
      <c r="F48" s="61"/>
      <c r="I48" s="50">
        <v>10202</v>
      </c>
    </row>
    <row r="49" spans="1:9" x14ac:dyDescent="0.25">
      <c r="A49" t="str">
        <f t="shared" si="0"/>
        <v>10212 - REST OF GEORGIA</v>
      </c>
      <c r="B49" s="58">
        <v>10212</v>
      </c>
      <c r="C49" s="45" t="s">
        <v>143</v>
      </c>
      <c r="D49" s="46" t="s">
        <v>254</v>
      </c>
      <c r="E49" s="54">
        <v>0.95299999999999996</v>
      </c>
      <c r="F49" s="61"/>
      <c r="I49" s="50">
        <v>10202</v>
      </c>
    </row>
    <row r="50" spans="1:9" x14ac:dyDescent="0.25">
      <c r="A50" t="str">
        <f t="shared" si="0"/>
        <v>01212 - HAWAII, GUAM</v>
      </c>
      <c r="B50" s="58" t="s">
        <v>150</v>
      </c>
      <c r="C50" s="45" t="s">
        <v>131</v>
      </c>
      <c r="D50" s="46" t="s">
        <v>255</v>
      </c>
      <c r="E50" s="54">
        <v>1.069</v>
      </c>
      <c r="F50" s="61"/>
    </row>
    <row r="51" spans="1:9" x14ac:dyDescent="0.25">
      <c r="A51" t="str">
        <f t="shared" si="0"/>
        <v>02202 - IDAHO</v>
      </c>
      <c r="B51" s="58" t="s">
        <v>151</v>
      </c>
      <c r="C51" s="45" t="s">
        <v>129</v>
      </c>
      <c r="D51" s="46" t="s">
        <v>256</v>
      </c>
      <c r="E51" s="54">
        <v>0.95399999999999996</v>
      </c>
      <c r="F51" s="61"/>
    </row>
    <row r="52" spans="1:9" x14ac:dyDescent="0.25">
      <c r="A52" t="str">
        <f t="shared" si="0"/>
        <v>06102 - CHICAGO, IL</v>
      </c>
      <c r="B52" s="58" t="s">
        <v>152</v>
      </c>
      <c r="C52" s="45" t="s">
        <v>153</v>
      </c>
      <c r="D52" s="46" t="s">
        <v>257</v>
      </c>
      <c r="E52" s="54">
        <v>1.02</v>
      </c>
      <c r="F52" s="61"/>
    </row>
    <row r="53" spans="1:9" x14ac:dyDescent="0.25">
      <c r="A53" t="str">
        <f t="shared" si="0"/>
        <v>06102 - EAST ST. LOUIS, IL</v>
      </c>
      <c r="B53" s="58" t="s">
        <v>152</v>
      </c>
      <c r="C53" s="45" t="s">
        <v>154</v>
      </c>
      <c r="D53" s="46" t="s">
        <v>258</v>
      </c>
      <c r="E53" s="54">
        <v>0.97</v>
      </c>
      <c r="F53" s="61"/>
    </row>
    <row r="54" spans="1:9" x14ac:dyDescent="0.25">
      <c r="A54" t="str">
        <f t="shared" si="0"/>
        <v>06102 - SUBURBAN CHICAGO, IL</v>
      </c>
      <c r="B54" s="58" t="s">
        <v>152</v>
      </c>
      <c r="C54" s="45" t="s">
        <v>155</v>
      </c>
      <c r="D54" s="46" t="s">
        <v>259</v>
      </c>
      <c r="E54" s="54">
        <v>1.03</v>
      </c>
      <c r="F54" s="61"/>
    </row>
    <row r="55" spans="1:9" x14ac:dyDescent="0.25">
      <c r="A55" t="str">
        <f t="shared" si="0"/>
        <v>06102 - REST OF ILLINOIS</v>
      </c>
      <c r="B55" s="58" t="s">
        <v>152</v>
      </c>
      <c r="C55" s="45" t="s">
        <v>143</v>
      </c>
      <c r="D55" s="46" t="s">
        <v>260</v>
      </c>
      <c r="E55" s="54">
        <v>0.96199999999999997</v>
      </c>
      <c r="F55" s="61"/>
    </row>
    <row r="56" spans="1:9" x14ac:dyDescent="0.25">
      <c r="A56" t="str">
        <f t="shared" si="0"/>
        <v>08102 - INDIANA</v>
      </c>
      <c r="B56" s="58" t="s">
        <v>156</v>
      </c>
      <c r="C56" s="45" t="s">
        <v>129</v>
      </c>
      <c r="D56" s="46" t="s">
        <v>261</v>
      </c>
      <c r="E56" s="54">
        <v>0.96199999999999997</v>
      </c>
      <c r="F56" s="61"/>
    </row>
    <row r="57" spans="1:9" x14ac:dyDescent="0.25">
      <c r="A57" t="str">
        <f t="shared" si="0"/>
        <v>05102 - IOWA</v>
      </c>
      <c r="B57" s="58" t="s">
        <v>157</v>
      </c>
      <c r="C57" s="45" t="s">
        <v>129</v>
      </c>
      <c r="D57" s="46" t="s">
        <v>262</v>
      </c>
      <c r="E57" s="54">
        <v>0.95599999999999996</v>
      </c>
      <c r="F57" s="61"/>
    </row>
    <row r="58" spans="1:9" x14ac:dyDescent="0.25">
      <c r="A58" t="str">
        <f t="shared" si="0"/>
        <v>05202 - KANSAS</v>
      </c>
      <c r="B58" s="58" t="s">
        <v>158</v>
      </c>
      <c r="C58" s="45" t="s">
        <v>129</v>
      </c>
      <c r="D58" s="46" t="s">
        <v>263</v>
      </c>
      <c r="E58" s="54">
        <v>0.95799999999999996</v>
      </c>
      <c r="F58" s="61"/>
    </row>
    <row r="59" spans="1:9" x14ac:dyDescent="0.25">
      <c r="A59" t="str">
        <f t="shared" si="0"/>
        <v>15102 - KENTUCKY</v>
      </c>
      <c r="B59" s="58" t="s">
        <v>159</v>
      </c>
      <c r="C59" s="45" t="s">
        <v>129</v>
      </c>
      <c r="D59" s="46" t="s">
        <v>264</v>
      </c>
      <c r="E59" s="54">
        <v>0.94399999999999995</v>
      </c>
      <c r="F59" s="61"/>
    </row>
    <row r="60" spans="1:9" x14ac:dyDescent="0.25">
      <c r="A60" t="str">
        <f t="shared" si="0"/>
        <v>07202 - NEW ORLEANS, LA</v>
      </c>
      <c r="B60" s="58" t="s">
        <v>160</v>
      </c>
      <c r="C60" s="45" t="s">
        <v>131</v>
      </c>
      <c r="D60" s="46" t="s">
        <v>265</v>
      </c>
      <c r="E60" s="54">
        <v>0.98399999999999999</v>
      </c>
      <c r="F60" s="61"/>
    </row>
    <row r="61" spans="1:9" x14ac:dyDescent="0.25">
      <c r="A61" t="str">
        <f t="shared" si="0"/>
        <v>07202 - REST OF LOUISIANA</v>
      </c>
      <c r="B61" s="58" t="s">
        <v>160</v>
      </c>
      <c r="C61" s="45" t="s">
        <v>143</v>
      </c>
      <c r="D61" s="46" t="s">
        <v>266</v>
      </c>
      <c r="E61" s="54">
        <v>0.94699999999999995</v>
      </c>
      <c r="F61" s="61"/>
    </row>
    <row r="62" spans="1:9" x14ac:dyDescent="0.25">
      <c r="A62" t="str">
        <f t="shared" si="0"/>
        <v>14112 - SOUTHERN MAINE</v>
      </c>
      <c r="B62" s="58" t="s">
        <v>161</v>
      </c>
      <c r="C62" s="45" t="s">
        <v>138</v>
      </c>
      <c r="D62" s="46" t="s">
        <v>267</v>
      </c>
      <c r="E62" s="54">
        <v>1.0029999999999999</v>
      </c>
      <c r="F62" s="61"/>
    </row>
    <row r="63" spans="1:9" x14ac:dyDescent="0.25">
      <c r="A63" t="str">
        <f t="shared" si="0"/>
        <v>14112 - REST OF MAINE</v>
      </c>
      <c r="B63" s="58" t="s">
        <v>161</v>
      </c>
      <c r="C63" s="45" t="s">
        <v>143</v>
      </c>
      <c r="D63" s="46" t="s">
        <v>268</v>
      </c>
      <c r="E63" s="54">
        <v>0.96299999999999997</v>
      </c>
      <c r="F63" s="61"/>
    </row>
    <row r="64" spans="1:9" x14ac:dyDescent="0.25">
      <c r="A64" t="str">
        <f t="shared" si="0"/>
        <v>12302 - BALTIMORE/SURR. CNTYS, MD</v>
      </c>
      <c r="B64" s="58" t="s">
        <v>162</v>
      </c>
      <c r="C64" s="45" t="s">
        <v>131</v>
      </c>
      <c r="D64" s="46" t="s">
        <v>269</v>
      </c>
      <c r="E64" s="54">
        <v>1.0569999999999999</v>
      </c>
      <c r="F64" s="61"/>
    </row>
    <row r="65" spans="1:6" x14ac:dyDescent="0.25">
      <c r="A65" t="str">
        <f t="shared" si="0"/>
        <v>12302 - REST OF MARYLAND</v>
      </c>
      <c r="B65" s="58" t="s">
        <v>162</v>
      </c>
      <c r="C65" s="45" t="s">
        <v>143</v>
      </c>
      <c r="D65" s="46" t="s">
        <v>270</v>
      </c>
      <c r="E65" s="54">
        <v>1.02</v>
      </c>
      <c r="F65" s="61"/>
    </row>
    <row r="66" spans="1:6" x14ac:dyDescent="0.25">
      <c r="A66" t="str">
        <f t="shared" si="0"/>
        <v>14212 - METROPOLITAN BOSTON, MA</v>
      </c>
      <c r="B66" s="58" t="s">
        <v>163</v>
      </c>
      <c r="C66" s="45" t="s">
        <v>131</v>
      </c>
      <c r="D66" s="46" t="s">
        <v>271</v>
      </c>
      <c r="E66" s="54">
        <v>1.101</v>
      </c>
      <c r="F66" s="61"/>
    </row>
    <row r="67" spans="1:6" x14ac:dyDescent="0.25">
      <c r="A67" t="str">
        <f t="shared" si="0"/>
        <v>14212 - REST OF MASSACHUSETTS</v>
      </c>
      <c r="B67" s="58" t="s">
        <v>163</v>
      </c>
      <c r="C67" s="45" t="s">
        <v>143</v>
      </c>
      <c r="D67" s="46" t="s">
        <v>272</v>
      </c>
      <c r="E67" s="54">
        <v>1.042</v>
      </c>
      <c r="F67" s="61"/>
    </row>
    <row r="68" spans="1:6" x14ac:dyDescent="0.25">
      <c r="A68" t="str">
        <f t="shared" si="0"/>
        <v>08202 - DETROIT, MI</v>
      </c>
      <c r="B68" s="58" t="s">
        <v>164</v>
      </c>
      <c r="C68" s="45" t="s">
        <v>131</v>
      </c>
      <c r="D68" s="46" t="s">
        <v>273</v>
      </c>
      <c r="E68" s="54">
        <v>0.995</v>
      </c>
      <c r="F68" s="61"/>
    </row>
    <row r="69" spans="1:6" x14ac:dyDescent="0.25">
      <c r="A69" t="str">
        <f t="shared" si="0"/>
        <v>08202 - REST OF MICHIGAN</v>
      </c>
      <c r="B69" s="58" t="s">
        <v>164</v>
      </c>
      <c r="C69" s="45" t="s">
        <v>143</v>
      </c>
      <c r="D69" s="46" t="s">
        <v>274</v>
      </c>
      <c r="E69" s="54">
        <v>0.96199999999999997</v>
      </c>
      <c r="F69" s="61"/>
    </row>
    <row r="70" spans="1:6" x14ac:dyDescent="0.25">
      <c r="A70" t="str">
        <f t="shared" si="0"/>
        <v>06202 - MINNESOTA</v>
      </c>
      <c r="B70" s="58" t="s">
        <v>165</v>
      </c>
      <c r="C70" s="45" t="s">
        <v>129</v>
      </c>
      <c r="D70" s="46" t="s">
        <v>275</v>
      </c>
      <c r="E70" s="54">
        <v>1.0049999999999999</v>
      </c>
      <c r="F70" s="61"/>
    </row>
    <row r="71" spans="1:6" x14ac:dyDescent="0.25">
      <c r="A71" t="str">
        <f t="shared" si="0"/>
        <v>07302 - MISSISSIPPI</v>
      </c>
      <c r="B71" s="58" t="s">
        <v>166</v>
      </c>
      <c r="C71" s="45" t="s">
        <v>129</v>
      </c>
      <c r="D71" s="46" t="s">
        <v>276</v>
      </c>
      <c r="E71" s="54">
        <v>0.93899999999999995</v>
      </c>
      <c r="F71" s="61"/>
    </row>
    <row r="72" spans="1:6" x14ac:dyDescent="0.25">
      <c r="A72" t="str">
        <f t="shared" si="0"/>
        <v>05302 - METROPOLITAN KANSAS CITY, MO</v>
      </c>
      <c r="B72" s="58" t="s">
        <v>167</v>
      </c>
      <c r="C72" s="45" t="s">
        <v>168</v>
      </c>
      <c r="D72" s="46" t="s">
        <v>277</v>
      </c>
      <c r="E72" s="54">
        <v>0.98299999999999998</v>
      </c>
      <c r="F72" s="61"/>
    </row>
    <row r="73" spans="1:6" x14ac:dyDescent="0.25">
      <c r="A73" t="str">
        <f t="shared" si="0"/>
        <v>05302 - METROPOLITAN ST. LOUIS, MO</v>
      </c>
      <c r="B73" s="58" t="s">
        <v>167</v>
      </c>
      <c r="C73" s="45" t="s">
        <v>131</v>
      </c>
      <c r="D73" s="46" t="s">
        <v>278</v>
      </c>
      <c r="E73" s="54">
        <v>0.98099999999999998</v>
      </c>
      <c r="F73" s="61"/>
    </row>
    <row r="74" spans="1:6" x14ac:dyDescent="0.25">
      <c r="A74" t="str">
        <f t="shared" si="0"/>
        <v>05302 - REST OF MISSOURI</v>
      </c>
      <c r="B74" s="58" t="s">
        <v>167</v>
      </c>
      <c r="C74" s="45" t="s">
        <v>143</v>
      </c>
      <c r="D74" s="46" t="s">
        <v>279</v>
      </c>
      <c r="E74" s="54">
        <v>0.93600000000000005</v>
      </c>
      <c r="F74" s="61"/>
    </row>
    <row r="75" spans="1:6" x14ac:dyDescent="0.25">
      <c r="A75" t="str">
        <f t="shared" si="0"/>
        <v>03202 - MONTANA</v>
      </c>
      <c r="B75" s="58" t="s">
        <v>169</v>
      </c>
      <c r="C75" s="45" t="s">
        <v>131</v>
      </c>
      <c r="D75" s="46" t="s">
        <v>280</v>
      </c>
      <c r="E75" s="54">
        <v>1</v>
      </c>
      <c r="F75" s="61"/>
    </row>
    <row r="76" spans="1:6" x14ac:dyDescent="0.25">
      <c r="A76" t="str">
        <f t="shared" si="0"/>
        <v>05402 - NEBRASKA</v>
      </c>
      <c r="B76" s="58" t="s">
        <v>170</v>
      </c>
      <c r="C76" s="45" t="s">
        <v>129</v>
      </c>
      <c r="D76" s="46" t="s">
        <v>281</v>
      </c>
      <c r="E76" s="54">
        <v>0.95799999999999996</v>
      </c>
      <c r="F76" s="61"/>
    </row>
    <row r="77" spans="1:6" x14ac:dyDescent="0.25">
      <c r="A77" t="str">
        <f t="shared" si="0"/>
        <v>01312 - NEVADA</v>
      </c>
      <c r="B77" s="58" t="s">
        <v>171</v>
      </c>
      <c r="C77" s="45" t="s">
        <v>129</v>
      </c>
      <c r="D77" s="46" t="s">
        <v>282</v>
      </c>
      <c r="E77" s="54">
        <v>1.0089999999999999</v>
      </c>
      <c r="F77" s="61"/>
    </row>
    <row r="78" spans="1:6" x14ac:dyDescent="0.25">
      <c r="A78" t="str">
        <f t="shared" si="0"/>
        <v>14312 - NEW HAMPSHIRE</v>
      </c>
      <c r="B78" s="58" t="s">
        <v>172</v>
      </c>
      <c r="C78" s="45" t="s">
        <v>173</v>
      </c>
      <c r="D78" s="46" t="s">
        <v>283</v>
      </c>
      <c r="E78" s="54">
        <v>1.0209999999999999</v>
      </c>
      <c r="F78" s="61"/>
    </row>
    <row r="79" spans="1:6" x14ac:dyDescent="0.25">
      <c r="A79" t="str">
        <f t="shared" si="0"/>
        <v>12402 - NORTHERN NJ</v>
      </c>
      <c r="B79" s="58" t="s">
        <v>174</v>
      </c>
      <c r="C79" s="45" t="s">
        <v>131</v>
      </c>
      <c r="D79" s="46" t="s">
        <v>284</v>
      </c>
      <c r="E79" s="54">
        <v>1.1060000000000001</v>
      </c>
      <c r="F79" s="61"/>
    </row>
    <row r="80" spans="1:6" x14ac:dyDescent="0.25">
      <c r="A80" t="str">
        <f t="shared" si="0"/>
        <v>12402 - REST OF NEW JERSEY</v>
      </c>
      <c r="B80" s="58" t="s">
        <v>174</v>
      </c>
      <c r="C80" s="45" t="s">
        <v>143</v>
      </c>
      <c r="D80" s="46" t="s">
        <v>285</v>
      </c>
      <c r="E80" s="54">
        <v>1.07</v>
      </c>
      <c r="F80" s="61"/>
    </row>
    <row r="81" spans="1:6" x14ac:dyDescent="0.25">
      <c r="A81" t="str">
        <f t="shared" si="0"/>
        <v>04212 - NEW MEXICO</v>
      </c>
      <c r="B81" s="58" t="s">
        <v>175</v>
      </c>
      <c r="C81" s="45" t="s">
        <v>140</v>
      </c>
      <c r="D81" s="46" t="s">
        <v>286</v>
      </c>
      <c r="E81" s="54">
        <v>0.96299999999999997</v>
      </c>
      <c r="F81" s="61"/>
    </row>
    <row r="82" spans="1:6" x14ac:dyDescent="0.25">
      <c r="A82" t="str">
        <f t="shared" si="0"/>
        <v>13202 - MANHATTAN, NY</v>
      </c>
      <c r="B82" s="58" t="s">
        <v>176</v>
      </c>
      <c r="C82" s="45" t="s">
        <v>131</v>
      </c>
      <c r="D82" s="46" t="s">
        <v>287</v>
      </c>
      <c r="E82" s="54">
        <v>1.1120000000000001</v>
      </c>
      <c r="F82" s="61"/>
    </row>
    <row r="83" spans="1:6" x14ac:dyDescent="0.25">
      <c r="A83" t="str">
        <f t="shared" si="0"/>
        <v>13202 - NYC SUBURBS/LONG ISLAND, NY</v>
      </c>
      <c r="B83" s="58" t="s">
        <v>176</v>
      </c>
      <c r="C83" s="45" t="s">
        <v>168</v>
      </c>
      <c r="D83" s="46" t="s">
        <v>288</v>
      </c>
      <c r="E83" s="54">
        <v>1.1180000000000001</v>
      </c>
      <c r="F83" s="61"/>
    </row>
    <row r="84" spans="1:6" x14ac:dyDescent="0.25">
      <c r="A84" t="str">
        <f t="shared" si="0"/>
        <v>13202 - POUGHKPSIE/N NYC SUBURBS, NY</v>
      </c>
      <c r="B84" s="58" t="s">
        <v>176</v>
      </c>
      <c r="C84" s="45" t="s">
        <v>138</v>
      </c>
      <c r="D84" s="46" t="s">
        <v>289</v>
      </c>
      <c r="E84" s="54">
        <v>1.0409999999999999</v>
      </c>
      <c r="F84" s="61"/>
    </row>
    <row r="85" spans="1:6" x14ac:dyDescent="0.25">
      <c r="A85" t="str">
        <f t="shared" si="0"/>
        <v>13292 - QUEENS, NY</v>
      </c>
      <c r="B85" s="58" t="s">
        <v>177</v>
      </c>
      <c r="C85" s="45" t="s">
        <v>149</v>
      </c>
      <c r="D85" s="46" t="s">
        <v>290</v>
      </c>
      <c r="E85" s="54">
        <v>1.121</v>
      </c>
      <c r="F85" s="61"/>
    </row>
    <row r="86" spans="1:6" x14ac:dyDescent="0.25">
      <c r="A86" t="str">
        <f t="shared" si="0"/>
        <v>13282 - REST OF NEW YORK</v>
      </c>
      <c r="B86" s="58" t="s">
        <v>178</v>
      </c>
      <c r="C86" s="45" t="s">
        <v>143</v>
      </c>
      <c r="D86" s="46" t="s">
        <v>291</v>
      </c>
      <c r="E86" s="54">
        <v>0.97699999999999998</v>
      </c>
      <c r="F86" s="61"/>
    </row>
    <row r="87" spans="1:6" x14ac:dyDescent="0.25">
      <c r="A87" t="str">
        <f t="shared" si="0"/>
        <v>11502 - NORTH CAROLINA</v>
      </c>
      <c r="B87" s="58" t="s">
        <v>179</v>
      </c>
      <c r="C87" s="45" t="s">
        <v>129</v>
      </c>
      <c r="D87" s="46" t="s">
        <v>292</v>
      </c>
      <c r="E87" s="54">
        <v>0.96799999999999997</v>
      </c>
      <c r="F87" s="61"/>
    </row>
    <row r="88" spans="1:6" x14ac:dyDescent="0.25">
      <c r="A88" t="str">
        <f t="shared" si="0"/>
        <v>03302 - NORTH DAKOTA</v>
      </c>
      <c r="B88" s="58" t="s">
        <v>180</v>
      </c>
      <c r="C88" s="45" t="s">
        <v>131</v>
      </c>
      <c r="D88" s="46" t="s">
        <v>293</v>
      </c>
      <c r="E88" s="54">
        <v>1</v>
      </c>
      <c r="F88" s="61"/>
    </row>
    <row r="89" spans="1:6" x14ac:dyDescent="0.25">
      <c r="A89" t="str">
        <f t="shared" si="0"/>
        <v>15202 - OHIO</v>
      </c>
      <c r="B89" s="58" t="s">
        <v>181</v>
      </c>
      <c r="C89" s="45" t="s">
        <v>129</v>
      </c>
      <c r="D89" s="46" t="s">
        <v>294</v>
      </c>
      <c r="E89" s="54">
        <v>0.96099999999999997</v>
      </c>
      <c r="F89" s="61"/>
    </row>
    <row r="90" spans="1:6" x14ac:dyDescent="0.25">
      <c r="A90" t="str">
        <f t="shared" si="0"/>
        <v>04312 - OKLAHOMA</v>
      </c>
      <c r="B90" s="58" t="s">
        <v>182</v>
      </c>
      <c r="C90" s="45" t="s">
        <v>129</v>
      </c>
      <c r="D90" s="46" t="s">
        <v>295</v>
      </c>
      <c r="E90" s="54">
        <v>0.94899999999999995</v>
      </c>
      <c r="F90" s="61"/>
    </row>
    <row r="91" spans="1:6" x14ac:dyDescent="0.25">
      <c r="A91" t="str">
        <f t="shared" si="0"/>
        <v>02302 - PORTLAND, OR</v>
      </c>
      <c r="B91" s="58" t="s">
        <v>183</v>
      </c>
      <c r="C91" s="45" t="s">
        <v>131</v>
      </c>
      <c r="D91" s="46" t="s">
        <v>296</v>
      </c>
      <c r="E91" s="54">
        <v>1.0309999999999999</v>
      </c>
      <c r="F91" s="61"/>
    </row>
    <row r="92" spans="1:6" x14ac:dyDescent="0.25">
      <c r="A92" t="str">
        <f t="shared" si="0"/>
        <v>02302 - REST OF OREGON</v>
      </c>
      <c r="B92" s="58" t="s">
        <v>183</v>
      </c>
      <c r="C92" s="45" t="s">
        <v>143</v>
      </c>
      <c r="D92" s="46" t="s">
        <v>297</v>
      </c>
      <c r="E92" s="54">
        <v>0.98499999999999999</v>
      </c>
      <c r="F92" s="61"/>
    </row>
    <row r="93" spans="1:6" x14ac:dyDescent="0.25">
      <c r="A93" t="str">
        <f t="shared" si="0"/>
        <v>12502 - METROPOLITAN PHILADELPHIA, PA</v>
      </c>
      <c r="B93" s="58" t="s">
        <v>184</v>
      </c>
      <c r="C93" s="45" t="s">
        <v>131</v>
      </c>
      <c r="D93" s="46" t="s">
        <v>298</v>
      </c>
      <c r="E93" s="54">
        <v>1.046</v>
      </c>
      <c r="F93" s="61"/>
    </row>
    <row r="94" spans="1:6" x14ac:dyDescent="0.25">
      <c r="A94" t="str">
        <f t="shared" ref="A94:A116" si="1">CONCATENATE(B94," - ",D94)</f>
        <v>12502 - REST OF PENNSYLVANIA</v>
      </c>
      <c r="B94" s="58" t="s">
        <v>184</v>
      </c>
      <c r="C94" s="45" t="s">
        <v>143</v>
      </c>
      <c r="D94" s="46" t="s">
        <v>299</v>
      </c>
      <c r="E94" s="54">
        <v>0.97</v>
      </c>
      <c r="F94" s="61"/>
    </row>
    <row r="95" spans="1:6" x14ac:dyDescent="0.25">
      <c r="A95" t="str">
        <f t="shared" si="1"/>
        <v>09202 - PUERTO RICO</v>
      </c>
      <c r="B95" s="58" t="s">
        <v>185</v>
      </c>
      <c r="C95" s="45" t="s">
        <v>186</v>
      </c>
      <c r="D95" s="46" t="s">
        <v>300</v>
      </c>
      <c r="E95" s="54">
        <v>1.0029999999999999</v>
      </c>
      <c r="F95" s="61"/>
    </row>
    <row r="96" spans="1:6" x14ac:dyDescent="0.25">
      <c r="A96" t="str">
        <f t="shared" si="1"/>
        <v>14412 - RHODE ISLAND</v>
      </c>
      <c r="B96" s="58" t="s">
        <v>187</v>
      </c>
      <c r="C96" s="45" t="s">
        <v>131</v>
      </c>
      <c r="D96" s="46" t="s">
        <v>301</v>
      </c>
      <c r="E96" s="54">
        <v>1.038</v>
      </c>
      <c r="F96" s="61"/>
    </row>
    <row r="97" spans="1:9" x14ac:dyDescent="0.25">
      <c r="A97" t="str">
        <f t="shared" si="1"/>
        <v>11202 - SOUTH CAROLINA</v>
      </c>
      <c r="B97" s="58" t="s">
        <v>188</v>
      </c>
      <c r="C97" s="45" t="s">
        <v>131</v>
      </c>
      <c r="D97" s="46" t="s">
        <v>302</v>
      </c>
      <c r="E97" s="54">
        <v>0.95899999999999996</v>
      </c>
      <c r="F97" s="61"/>
    </row>
    <row r="98" spans="1:9" x14ac:dyDescent="0.25">
      <c r="A98" t="str">
        <f t="shared" si="1"/>
        <v>03402 - SOUTH DAKOTA</v>
      </c>
      <c r="B98" s="58" t="s">
        <v>189</v>
      </c>
      <c r="C98" s="45" t="s">
        <v>168</v>
      </c>
      <c r="D98" s="46" t="s">
        <v>303</v>
      </c>
      <c r="E98" s="54">
        <v>1</v>
      </c>
      <c r="F98" s="61"/>
    </row>
    <row r="99" spans="1:9" x14ac:dyDescent="0.25">
      <c r="A99" t="str">
        <f t="shared" si="1"/>
        <v>10312 - TENNESSEE</v>
      </c>
      <c r="B99" s="58">
        <v>10312</v>
      </c>
      <c r="C99" s="45" t="s">
        <v>190</v>
      </c>
      <c r="D99" s="46" t="s">
        <v>304</v>
      </c>
      <c r="E99" s="54">
        <v>0.95399999999999996</v>
      </c>
      <c r="F99" s="61"/>
      <c r="I99" s="50">
        <v>10302</v>
      </c>
    </row>
    <row r="100" spans="1:9" x14ac:dyDescent="0.25">
      <c r="A100" t="str">
        <f t="shared" si="1"/>
        <v>04412 - AUSTIN, TX</v>
      </c>
      <c r="B100" s="58" t="s">
        <v>191</v>
      </c>
      <c r="C100" s="45" t="s">
        <v>192</v>
      </c>
      <c r="D100" s="46" t="s">
        <v>305</v>
      </c>
      <c r="E100" s="54">
        <v>1.01</v>
      </c>
      <c r="F100" s="61"/>
    </row>
    <row r="101" spans="1:9" x14ac:dyDescent="0.25">
      <c r="A101" t="str">
        <f t="shared" si="1"/>
        <v>04412 - BEAUMONT, TX</v>
      </c>
      <c r="B101" s="58" t="s">
        <v>191</v>
      </c>
      <c r="C101" s="45" t="s">
        <v>186</v>
      </c>
      <c r="D101" s="46" t="s">
        <v>306</v>
      </c>
      <c r="E101" s="54">
        <v>0.96399999999999997</v>
      </c>
      <c r="F101" s="61"/>
    </row>
    <row r="102" spans="1:9" x14ac:dyDescent="0.25">
      <c r="A102" t="str">
        <f t="shared" si="1"/>
        <v>04412 - BRAZORIA, TX</v>
      </c>
      <c r="B102" s="58" t="s">
        <v>191</v>
      </c>
      <c r="C102" s="45" t="s">
        <v>142</v>
      </c>
      <c r="D102" s="46" t="s">
        <v>307</v>
      </c>
      <c r="E102" s="54">
        <v>1.0089999999999999</v>
      </c>
      <c r="F102" s="61"/>
    </row>
    <row r="103" spans="1:9" x14ac:dyDescent="0.25">
      <c r="A103" t="str">
        <f t="shared" si="1"/>
        <v>04412 - DALLAS, TX</v>
      </c>
      <c r="B103" s="58" t="s">
        <v>191</v>
      </c>
      <c r="C103" s="45" t="s">
        <v>193</v>
      </c>
      <c r="D103" s="46" t="s">
        <v>308</v>
      </c>
      <c r="E103" s="54">
        <v>1.0129999999999999</v>
      </c>
      <c r="F103" s="61"/>
    </row>
    <row r="104" spans="1:9" x14ac:dyDescent="0.25">
      <c r="A104" t="str">
        <f t="shared" si="1"/>
        <v>04412 - FORT WORTH, TX</v>
      </c>
      <c r="B104" s="58" t="s">
        <v>191</v>
      </c>
      <c r="C104" s="45" t="s">
        <v>194</v>
      </c>
      <c r="D104" s="46" t="s">
        <v>309</v>
      </c>
      <c r="E104" s="54">
        <v>0.997</v>
      </c>
      <c r="F104" s="61"/>
    </row>
    <row r="105" spans="1:9" x14ac:dyDescent="0.25">
      <c r="A105" t="str">
        <f t="shared" si="1"/>
        <v>04412 - GALVESTON, TX</v>
      </c>
      <c r="B105" s="58" t="s">
        <v>191</v>
      </c>
      <c r="C105" s="45" t="s">
        <v>155</v>
      </c>
      <c r="D105" s="46" t="s">
        <v>310</v>
      </c>
      <c r="E105" s="54">
        <v>1.016</v>
      </c>
      <c r="F105" s="61"/>
    </row>
    <row r="106" spans="1:9" x14ac:dyDescent="0.25">
      <c r="A106" t="str">
        <f t="shared" si="1"/>
        <v>04412 - HOUSTON, TX</v>
      </c>
      <c r="B106" s="58" t="s">
        <v>191</v>
      </c>
      <c r="C106" s="45" t="s">
        <v>136</v>
      </c>
      <c r="D106" s="46" t="s">
        <v>311</v>
      </c>
      <c r="E106" s="54">
        <v>1.016</v>
      </c>
      <c r="F106" s="61"/>
    </row>
    <row r="107" spans="1:9" x14ac:dyDescent="0.25">
      <c r="A107" t="str">
        <f t="shared" si="1"/>
        <v>04412 - REST OF TEXAS</v>
      </c>
      <c r="B107" s="58" t="s">
        <v>191</v>
      </c>
      <c r="C107" s="45" t="s">
        <v>143</v>
      </c>
      <c r="D107" s="46" t="s">
        <v>312</v>
      </c>
      <c r="E107" s="54">
        <v>0.97099999999999997</v>
      </c>
      <c r="F107" s="61"/>
    </row>
    <row r="108" spans="1:9" x14ac:dyDescent="0.25">
      <c r="A108" t="str">
        <f t="shared" si="1"/>
        <v>03502 - UTAH</v>
      </c>
      <c r="B108" s="58" t="s">
        <v>195</v>
      </c>
      <c r="C108" s="45" t="s">
        <v>142</v>
      </c>
      <c r="D108" s="46" t="s">
        <v>313</v>
      </c>
      <c r="E108" s="54">
        <v>0.96599999999999997</v>
      </c>
      <c r="F108" s="61"/>
    </row>
    <row r="109" spans="1:9" x14ac:dyDescent="0.25">
      <c r="A109" t="str">
        <f t="shared" si="1"/>
        <v>14512 - VERMONT</v>
      </c>
      <c r="B109" s="58" t="s">
        <v>196</v>
      </c>
      <c r="C109" s="45" t="s">
        <v>197</v>
      </c>
      <c r="D109" s="46" t="s">
        <v>314</v>
      </c>
      <c r="E109" s="54">
        <v>1.0069999999999999</v>
      </c>
      <c r="F109" s="61"/>
    </row>
    <row r="110" spans="1:9" x14ac:dyDescent="0.25">
      <c r="A110" t="str">
        <f t="shared" si="1"/>
        <v>11302 - VIRGINIA</v>
      </c>
      <c r="B110" s="58" t="s">
        <v>198</v>
      </c>
      <c r="C110" s="45" t="s">
        <v>129</v>
      </c>
      <c r="D110" s="46" t="s">
        <v>315</v>
      </c>
      <c r="E110" s="54">
        <v>0.99299999999999999</v>
      </c>
      <c r="F110" s="61"/>
    </row>
    <row r="111" spans="1:9" x14ac:dyDescent="0.25">
      <c r="A111" t="str">
        <f t="shared" si="1"/>
        <v>09302 - VIRGIN ISLANDS</v>
      </c>
      <c r="B111" s="58" t="s">
        <v>316</v>
      </c>
      <c r="C111" s="45" t="s">
        <v>197</v>
      </c>
      <c r="D111" s="46" t="s">
        <v>317</v>
      </c>
      <c r="E111" s="54">
        <v>1.0029999999999999</v>
      </c>
      <c r="F111" s="61"/>
    </row>
    <row r="112" spans="1:9" x14ac:dyDescent="0.25">
      <c r="A112" t="str">
        <f t="shared" si="1"/>
        <v>02402 - SEATTLE (KING CNTY), WA</v>
      </c>
      <c r="B112" s="58" t="s">
        <v>199</v>
      </c>
      <c r="C112" s="45" t="s">
        <v>168</v>
      </c>
      <c r="D112" s="46" t="s">
        <v>318</v>
      </c>
      <c r="E112" s="54">
        <v>1.083</v>
      </c>
      <c r="F112" s="61"/>
    </row>
    <row r="113" spans="1:6" x14ac:dyDescent="0.25">
      <c r="A113" t="str">
        <f t="shared" si="1"/>
        <v>02402 - REST OF WASHINGTON</v>
      </c>
      <c r="B113" s="58" t="s">
        <v>199</v>
      </c>
      <c r="C113" s="45" t="s">
        <v>143</v>
      </c>
      <c r="D113" s="46" t="s">
        <v>319</v>
      </c>
      <c r="E113" s="54">
        <v>1.0049999999999999</v>
      </c>
      <c r="F113" s="61"/>
    </row>
    <row r="114" spans="1:6" x14ac:dyDescent="0.25">
      <c r="A114" t="str">
        <f t="shared" si="1"/>
        <v>11402 - WEST VIRGINIA</v>
      </c>
      <c r="B114" s="58" t="s">
        <v>200</v>
      </c>
      <c r="C114" s="45" t="s">
        <v>153</v>
      </c>
      <c r="D114" s="46" t="s">
        <v>320</v>
      </c>
      <c r="E114" s="54">
        <v>0.93300000000000005</v>
      </c>
      <c r="F114" s="61"/>
    </row>
    <row r="115" spans="1:6" x14ac:dyDescent="0.25">
      <c r="A115" t="str">
        <f t="shared" si="1"/>
        <v>06302 - WISCONSIN</v>
      </c>
      <c r="B115" s="58" t="s">
        <v>201</v>
      </c>
      <c r="C115" s="45" t="s">
        <v>129</v>
      </c>
      <c r="D115" s="46" t="s">
        <v>321</v>
      </c>
      <c r="E115" s="54">
        <v>0.98</v>
      </c>
      <c r="F115" s="61"/>
    </row>
    <row r="116" spans="1:6" ht="15.75" thickBot="1" x14ac:dyDescent="0.3">
      <c r="A116" t="str">
        <f t="shared" si="1"/>
        <v>03602 - WYOMING</v>
      </c>
      <c r="B116" s="59" t="s">
        <v>202</v>
      </c>
      <c r="C116" s="47" t="s">
        <v>203</v>
      </c>
      <c r="D116" s="48" t="s">
        <v>322</v>
      </c>
      <c r="E116" s="55">
        <v>1</v>
      </c>
      <c r="F116" s="61"/>
    </row>
  </sheetData>
  <mergeCells count="1">
    <mergeCell ref="B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zoomScaleNormal="100" workbookViewId="0">
      <pane ySplit="3" topLeftCell="A4" activePane="bottomLeft" state="frozen"/>
      <selection activeCell="E40" sqref="E40"/>
      <selection pane="bottomLeft" activeCell="A3" sqref="A3"/>
    </sheetView>
  </sheetViews>
  <sheetFormatPr defaultRowHeight="15" x14ac:dyDescent="0.25"/>
  <cols>
    <col min="1" max="1" width="12.5703125" style="34" customWidth="1"/>
    <col min="2" max="2" width="15.42578125" style="34" customWidth="1"/>
    <col min="3" max="3" width="18.42578125" style="35" customWidth="1"/>
    <col min="4" max="4" width="14.7109375" style="25" customWidth="1"/>
  </cols>
  <sheetData>
    <row r="1" spans="1:7" s="6" customFormat="1" x14ac:dyDescent="0.25">
      <c r="A1" s="38" t="s">
        <v>108</v>
      </c>
      <c r="B1" s="34"/>
      <c r="C1" s="35"/>
      <c r="D1" s="25"/>
    </row>
    <row r="2" spans="1:7" s="6" customFormat="1" x14ac:dyDescent="0.25">
      <c r="A2" s="38" t="s">
        <v>109</v>
      </c>
      <c r="B2" s="34"/>
      <c r="C2" s="35"/>
      <c r="D2" s="25"/>
    </row>
    <row r="3" spans="1:7" x14ac:dyDescent="0.25">
      <c r="A3" s="34" t="s">
        <v>3</v>
      </c>
      <c r="B3" s="34" t="s">
        <v>4</v>
      </c>
      <c r="C3" s="35" t="s">
        <v>5</v>
      </c>
      <c r="D3" s="35" t="s">
        <v>92</v>
      </c>
    </row>
    <row r="4" spans="1:7" s="41" customFormat="1" x14ac:dyDescent="0.25">
      <c r="A4" s="36" t="s">
        <v>76</v>
      </c>
      <c r="B4" s="36" t="s">
        <v>87</v>
      </c>
      <c r="C4" s="37" t="s">
        <v>89</v>
      </c>
      <c r="D4" s="37" t="s">
        <v>93</v>
      </c>
      <c r="G4" s="41" t="s">
        <v>94</v>
      </c>
    </row>
    <row r="5" spans="1:7" s="41" customFormat="1" x14ac:dyDescent="0.25">
      <c r="A5" s="36" t="s">
        <v>76</v>
      </c>
      <c r="B5" s="36"/>
      <c r="C5" s="37" t="s">
        <v>90</v>
      </c>
      <c r="D5" s="37"/>
      <c r="G5" s="41" t="s">
        <v>95</v>
      </c>
    </row>
    <row r="6" spans="1:7" s="41" customFormat="1" x14ac:dyDescent="0.25">
      <c r="A6" s="36" t="s">
        <v>77</v>
      </c>
      <c r="B6" s="36" t="s">
        <v>87</v>
      </c>
      <c r="C6" s="37" t="s">
        <v>89</v>
      </c>
      <c r="D6" s="37" t="s">
        <v>93</v>
      </c>
    </row>
    <row r="7" spans="1:7" s="41" customFormat="1" x14ac:dyDescent="0.25">
      <c r="A7" s="36" t="s">
        <v>77</v>
      </c>
      <c r="B7" s="36"/>
      <c r="C7" s="37" t="s">
        <v>90</v>
      </c>
      <c r="D7" s="37"/>
    </row>
    <row r="8" spans="1:7" s="41" customFormat="1" x14ac:dyDescent="0.25">
      <c r="A8" s="36" t="s">
        <v>79</v>
      </c>
      <c r="B8" s="36" t="s">
        <v>87</v>
      </c>
      <c r="C8" s="37" t="s">
        <v>89</v>
      </c>
      <c r="D8" s="37" t="s">
        <v>93</v>
      </c>
    </row>
    <row r="9" spans="1:7" s="41" customFormat="1" x14ac:dyDescent="0.25">
      <c r="A9" s="36" t="s">
        <v>79</v>
      </c>
      <c r="B9" s="36"/>
      <c r="C9" s="37" t="s">
        <v>90</v>
      </c>
      <c r="D9" s="37"/>
    </row>
    <row r="10" spans="1:7" s="41" customFormat="1" x14ac:dyDescent="0.25">
      <c r="A10" s="36" t="s">
        <v>80</v>
      </c>
      <c r="B10" s="36" t="s">
        <v>87</v>
      </c>
      <c r="C10" s="37" t="s">
        <v>89</v>
      </c>
      <c r="D10" s="37" t="s">
        <v>93</v>
      </c>
    </row>
    <row r="11" spans="1:7" s="41" customFormat="1" x14ac:dyDescent="0.25">
      <c r="A11" s="36" t="s">
        <v>80</v>
      </c>
      <c r="B11" s="36"/>
      <c r="C11" s="37" t="s">
        <v>90</v>
      </c>
      <c r="D11" s="37"/>
    </row>
    <row r="12" spans="1:7" s="41" customFormat="1" x14ac:dyDescent="0.25">
      <c r="A12" s="36" t="s">
        <v>82</v>
      </c>
      <c r="B12" s="36" t="s">
        <v>87</v>
      </c>
      <c r="C12" s="37" t="s">
        <v>89</v>
      </c>
      <c r="D12" s="37" t="s">
        <v>93</v>
      </c>
    </row>
    <row r="13" spans="1:7" s="41" customFormat="1" x14ac:dyDescent="0.25">
      <c r="A13" s="36" t="s">
        <v>82</v>
      </c>
      <c r="B13" s="36"/>
      <c r="C13" s="37" t="s">
        <v>90</v>
      </c>
      <c r="D13" s="37"/>
    </row>
    <row r="14" spans="1:7" s="41" customFormat="1" x14ac:dyDescent="0.25">
      <c r="A14" s="36" t="s">
        <v>84</v>
      </c>
      <c r="B14" s="36" t="s">
        <v>87</v>
      </c>
      <c r="C14" s="37" t="s">
        <v>89</v>
      </c>
      <c r="D14" s="37" t="s">
        <v>93</v>
      </c>
    </row>
    <row r="15" spans="1:7" s="41" customFormat="1" x14ac:dyDescent="0.25">
      <c r="A15" s="36" t="s">
        <v>84</v>
      </c>
      <c r="B15" s="36"/>
      <c r="C15" s="37" t="s">
        <v>90</v>
      </c>
      <c r="D15" s="37"/>
    </row>
    <row r="16" spans="1:7" s="41" customFormat="1" x14ac:dyDescent="0.25">
      <c r="A16" s="36" t="s">
        <v>85</v>
      </c>
      <c r="B16" s="36" t="s">
        <v>87</v>
      </c>
      <c r="C16" s="37" t="s">
        <v>89</v>
      </c>
      <c r="D16" s="37" t="s">
        <v>93</v>
      </c>
    </row>
    <row r="17" spans="1:4" s="41" customFormat="1" x14ac:dyDescent="0.25">
      <c r="A17" s="36" t="s">
        <v>85</v>
      </c>
      <c r="B17" s="36"/>
      <c r="C17" s="37" t="s">
        <v>90</v>
      </c>
      <c r="D17" s="37"/>
    </row>
    <row r="18" spans="1:4" s="18" customFormat="1" x14ac:dyDescent="0.25">
      <c r="A18" s="36" t="s">
        <v>8</v>
      </c>
      <c r="B18" s="36"/>
      <c r="C18" s="37" t="s">
        <v>34</v>
      </c>
      <c r="D18" s="37" t="s">
        <v>93</v>
      </c>
    </row>
    <row r="19" spans="1:4" s="18" customFormat="1" x14ac:dyDescent="0.25">
      <c r="A19" s="36" t="s">
        <v>6</v>
      </c>
      <c r="B19" s="36"/>
      <c r="C19" s="37" t="s">
        <v>34</v>
      </c>
      <c r="D19" s="37" t="s">
        <v>93</v>
      </c>
    </row>
    <row r="20" spans="1:4" s="41" customFormat="1" x14ac:dyDescent="0.25">
      <c r="A20" s="36" t="s">
        <v>35</v>
      </c>
      <c r="B20" s="36"/>
      <c r="C20" s="37" t="s">
        <v>71</v>
      </c>
      <c r="D20" s="37"/>
    </row>
    <row r="21" spans="1:4" s="41" customFormat="1" x14ac:dyDescent="0.25">
      <c r="A21" s="36" t="s">
        <v>36</v>
      </c>
      <c r="B21" s="36"/>
      <c r="C21" s="37" t="s">
        <v>71</v>
      </c>
      <c r="D21" s="37"/>
    </row>
    <row r="22" spans="1:4" s="18" customFormat="1" x14ac:dyDescent="0.25">
      <c r="A22" s="36" t="s">
        <v>7</v>
      </c>
      <c r="B22" s="36">
        <v>1</v>
      </c>
      <c r="C22" s="37" t="s">
        <v>34</v>
      </c>
      <c r="D22" s="37" t="s">
        <v>93</v>
      </c>
    </row>
    <row r="23" spans="1:4" s="41" customFormat="1" x14ac:dyDescent="0.25">
      <c r="A23" s="36" t="s">
        <v>7</v>
      </c>
      <c r="B23" s="36"/>
      <c r="C23" s="37" t="s">
        <v>71</v>
      </c>
      <c r="D23" s="37"/>
    </row>
    <row r="24" spans="1:4" s="41" customFormat="1" x14ac:dyDescent="0.25">
      <c r="A24" s="36" t="s">
        <v>37</v>
      </c>
      <c r="B24" s="36"/>
      <c r="C24" s="37" t="s">
        <v>71</v>
      </c>
      <c r="D24" s="37"/>
    </row>
    <row r="25" spans="1:4" s="18" customFormat="1" x14ac:dyDescent="0.25">
      <c r="A25" s="36" t="s">
        <v>9</v>
      </c>
      <c r="B25" s="36"/>
      <c r="C25" s="37" t="s">
        <v>34</v>
      </c>
      <c r="D25" s="37" t="s">
        <v>93</v>
      </c>
    </row>
    <row r="26" spans="1:4" s="18" customFormat="1" x14ac:dyDescent="0.25">
      <c r="A26" s="36" t="s">
        <v>10</v>
      </c>
      <c r="B26" s="36"/>
      <c r="C26" s="37" t="s">
        <v>34</v>
      </c>
      <c r="D26" s="37" t="s">
        <v>93</v>
      </c>
    </row>
    <row r="27" spans="1:4" s="18" customFormat="1" x14ac:dyDescent="0.25">
      <c r="A27" s="36" t="s">
        <v>11</v>
      </c>
      <c r="B27" s="36"/>
      <c r="C27" s="37" t="s">
        <v>34</v>
      </c>
      <c r="D27" s="37" t="s">
        <v>93</v>
      </c>
    </row>
    <row r="28" spans="1:4" s="18" customFormat="1" x14ac:dyDescent="0.25">
      <c r="A28" s="36" t="s">
        <v>12</v>
      </c>
      <c r="B28" s="36"/>
      <c r="C28" s="37" t="s">
        <v>34</v>
      </c>
      <c r="D28" s="37" t="s">
        <v>93</v>
      </c>
    </row>
    <row r="29" spans="1:4" s="18" customFormat="1" x14ac:dyDescent="0.25">
      <c r="A29" s="36" t="s">
        <v>13</v>
      </c>
      <c r="B29" s="36"/>
      <c r="C29" s="37" t="s">
        <v>34</v>
      </c>
      <c r="D29" s="37" t="s">
        <v>93</v>
      </c>
    </row>
    <row r="30" spans="1:4" s="41" customFormat="1" x14ac:dyDescent="0.25">
      <c r="A30" s="36" t="s">
        <v>39</v>
      </c>
      <c r="B30" s="36"/>
      <c r="C30" s="37" t="s">
        <v>71</v>
      </c>
      <c r="D30" s="37"/>
    </row>
    <row r="31" spans="1:4" s="41" customFormat="1" x14ac:dyDescent="0.25">
      <c r="A31" s="36" t="s">
        <v>40</v>
      </c>
      <c r="B31" s="36"/>
      <c r="C31" s="37" t="s">
        <v>71</v>
      </c>
      <c r="D31" s="37"/>
    </row>
    <row r="32" spans="1:4" s="41" customFormat="1" x14ac:dyDescent="0.25">
      <c r="A32" s="36" t="s">
        <v>41</v>
      </c>
      <c r="B32" s="36"/>
      <c r="C32" s="37" t="s">
        <v>71</v>
      </c>
      <c r="D32" s="37"/>
    </row>
    <row r="33" spans="1:4" s="41" customFormat="1" x14ac:dyDescent="0.25">
      <c r="A33" s="36" t="s">
        <v>42</v>
      </c>
      <c r="B33" s="36"/>
      <c r="C33" s="37" t="s">
        <v>71</v>
      </c>
      <c r="D33" s="37"/>
    </row>
    <row r="34" spans="1:4" s="18" customFormat="1" x14ac:dyDescent="0.25">
      <c r="A34" s="34" t="s">
        <v>43</v>
      </c>
      <c r="B34" s="34"/>
      <c r="C34" s="35" t="s">
        <v>34</v>
      </c>
      <c r="D34" s="35" t="s">
        <v>93</v>
      </c>
    </row>
    <row r="35" spans="1:4" s="41" customFormat="1" x14ac:dyDescent="0.25">
      <c r="A35" s="36" t="s">
        <v>43</v>
      </c>
      <c r="B35" s="36"/>
      <c r="C35" s="37" t="s">
        <v>71</v>
      </c>
      <c r="D35" s="37"/>
    </row>
    <row r="36" spans="1:4" s="18" customFormat="1" x14ac:dyDescent="0.25">
      <c r="A36" s="34" t="s">
        <v>44</v>
      </c>
      <c r="B36" s="34"/>
      <c r="C36" s="35" t="s">
        <v>34</v>
      </c>
      <c r="D36" s="35" t="s">
        <v>93</v>
      </c>
    </row>
    <row r="37" spans="1:4" s="41" customFormat="1" x14ac:dyDescent="0.25">
      <c r="A37" s="36" t="s">
        <v>44</v>
      </c>
      <c r="B37" s="36"/>
      <c r="C37" s="37" t="s">
        <v>71</v>
      </c>
      <c r="D37" s="37"/>
    </row>
    <row r="38" spans="1:4" s="18" customFormat="1" x14ac:dyDescent="0.25">
      <c r="A38" s="34" t="s">
        <v>45</v>
      </c>
      <c r="B38" s="34"/>
      <c r="C38" s="35" t="s">
        <v>34</v>
      </c>
      <c r="D38" s="35" t="s">
        <v>93</v>
      </c>
    </row>
    <row r="39" spans="1:4" s="41" customFormat="1" x14ac:dyDescent="0.25">
      <c r="A39" s="36" t="s">
        <v>45</v>
      </c>
      <c r="B39" s="36"/>
      <c r="C39" s="37" t="s">
        <v>71</v>
      </c>
      <c r="D39" s="37"/>
    </row>
    <row r="40" spans="1:4" s="41" customFormat="1" x14ac:dyDescent="0.25">
      <c r="A40" s="36" t="s">
        <v>46</v>
      </c>
      <c r="B40" s="36"/>
      <c r="C40" s="37" t="s">
        <v>71</v>
      </c>
      <c r="D40" s="37"/>
    </row>
    <row r="41" spans="1:4" s="41" customFormat="1" x14ac:dyDescent="0.25">
      <c r="A41" s="36" t="s">
        <v>47</v>
      </c>
      <c r="B41" s="36"/>
      <c r="C41" s="37" t="s">
        <v>71</v>
      </c>
      <c r="D41" s="37"/>
    </row>
    <row r="42" spans="1:4" s="41" customFormat="1" x14ac:dyDescent="0.25">
      <c r="A42" s="36" t="s">
        <v>48</v>
      </c>
      <c r="B42" s="36"/>
      <c r="C42" s="37" t="s">
        <v>71</v>
      </c>
      <c r="D42" s="37"/>
    </row>
    <row r="43" spans="1:4" s="41" customFormat="1" x14ac:dyDescent="0.25">
      <c r="A43" s="36" t="s">
        <v>49</v>
      </c>
      <c r="B43" s="36"/>
      <c r="C43" s="37" t="s">
        <v>71</v>
      </c>
      <c r="D43" s="37"/>
    </row>
    <row r="44" spans="1:4" s="41" customFormat="1" x14ac:dyDescent="0.25">
      <c r="A44" s="36" t="s">
        <v>50</v>
      </c>
      <c r="B44" s="36"/>
      <c r="C44" s="37" t="s">
        <v>71</v>
      </c>
      <c r="D44" s="37"/>
    </row>
    <row r="45" spans="1:4" s="41" customFormat="1" x14ac:dyDescent="0.25">
      <c r="A45" s="36" t="s">
        <v>51</v>
      </c>
      <c r="B45" s="36"/>
      <c r="C45" s="37" t="s">
        <v>71</v>
      </c>
      <c r="D45" s="37"/>
    </row>
    <row r="46" spans="1:4" s="41" customFormat="1" x14ac:dyDescent="0.25">
      <c r="A46" s="36" t="s">
        <v>52</v>
      </c>
      <c r="B46" s="36"/>
      <c r="C46" s="37" t="s">
        <v>71</v>
      </c>
      <c r="D46" s="37"/>
    </row>
    <row r="47" spans="1:4" s="18" customFormat="1" x14ac:dyDescent="0.25">
      <c r="A47" s="36" t="s">
        <v>14</v>
      </c>
      <c r="B47" s="36"/>
      <c r="C47" s="37" t="s">
        <v>34</v>
      </c>
      <c r="D47" s="37" t="s">
        <v>93</v>
      </c>
    </row>
    <row r="48" spans="1:4" s="18" customFormat="1" x14ac:dyDescent="0.25">
      <c r="A48" s="36" t="s">
        <v>15</v>
      </c>
      <c r="B48" s="36"/>
      <c r="C48" s="37" t="s">
        <v>34</v>
      </c>
      <c r="D48" s="37" t="s">
        <v>93</v>
      </c>
    </row>
    <row r="49" spans="1:4" s="18" customFormat="1" x14ac:dyDescent="0.25">
      <c r="A49" s="36" t="s">
        <v>16</v>
      </c>
      <c r="B49" s="36"/>
      <c r="C49" s="37" t="s">
        <v>34</v>
      </c>
      <c r="D49" s="37" t="s">
        <v>93</v>
      </c>
    </row>
    <row r="50" spans="1:4" s="18" customFormat="1" x14ac:dyDescent="0.25">
      <c r="A50" s="36" t="s">
        <v>17</v>
      </c>
      <c r="B50" s="36"/>
      <c r="C50" s="37" t="s">
        <v>34</v>
      </c>
      <c r="D50" s="37" t="s">
        <v>93</v>
      </c>
    </row>
    <row r="51" spans="1:4" s="18" customFormat="1" x14ac:dyDescent="0.25">
      <c r="A51" s="36" t="s">
        <v>18</v>
      </c>
      <c r="B51" s="36"/>
      <c r="C51" s="37" t="s">
        <v>34</v>
      </c>
      <c r="D51" s="37" t="s">
        <v>93</v>
      </c>
    </row>
    <row r="52" spans="1:4" s="41" customFormat="1" x14ac:dyDescent="0.25">
      <c r="A52" s="36" t="s">
        <v>53</v>
      </c>
      <c r="B52" s="36"/>
      <c r="C52" s="37" t="s">
        <v>71</v>
      </c>
      <c r="D52" s="37"/>
    </row>
    <row r="53" spans="1:4" s="41" customFormat="1" x14ac:dyDescent="0.25">
      <c r="A53" s="36" t="s">
        <v>54</v>
      </c>
      <c r="B53" s="36"/>
      <c r="C53" s="37" t="s">
        <v>71</v>
      </c>
      <c r="D53" s="37"/>
    </row>
    <row r="54" spans="1:4" s="41" customFormat="1" x14ac:dyDescent="0.25">
      <c r="A54" s="36" t="s">
        <v>55</v>
      </c>
      <c r="B54" s="36"/>
      <c r="C54" s="37" t="s">
        <v>71</v>
      </c>
      <c r="D54" s="37"/>
    </row>
    <row r="55" spans="1:4" s="41" customFormat="1" x14ac:dyDescent="0.25">
      <c r="A55" s="36" t="s">
        <v>56</v>
      </c>
      <c r="B55" s="36"/>
      <c r="C55" s="37" t="s">
        <v>71</v>
      </c>
      <c r="D55" s="37"/>
    </row>
    <row r="56" spans="1:4" s="18" customFormat="1" x14ac:dyDescent="0.25">
      <c r="A56" s="36" t="s">
        <v>19</v>
      </c>
      <c r="B56" s="36"/>
      <c r="C56" s="37" t="s">
        <v>34</v>
      </c>
      <c r="D56" s="37" t="s">
        <v>93</v>
      </c>
    </row>
    <row r="57" spans="1:4" s="18" customFormat="1" x14ac:dyDescent="0.25">
      <c r="A57" s="36" t="s">
        <v>20</v>
      </c>
      <c r="B57" s="36"/>
      <c r="C57" s="37" t="s">
        <v>34</v>
      </c>
      <c r="D57" s="37" t="s">
        <v>93</v>
      </c>
    </row>
    <row r="58" spans="1:4" s="18" customFormat="1" x14ac:dyDescent="0.25">
      <c r="A58" s="36" t="s">
        <v>21</v>
      </c>
      <c r="B58" s="36"/>
      <c r="C58" s="37" t="s">
        <v>34</v>
      </c>
      <c r="D58" s="37" t="s">
        <v>93</v>
      </c>
    </row>
    <row r="59" spans="1:4" s="18" customFormat="1" x14ac:dyDescent="0.25">
      <c r="A59" s="36" t="s">
        <v>22</v>
      </c>
      <c r="B59" s="36"/>
      <c r="C59" s="37" t="s">
        <v>34</v>
      </c>
      <c r="D59" s="37" t="s">
        <v>93</v>
      </c>
    </row>
    <row r="60" spans="1:4" s="18" customFormat="1" x14ac:dyDescent="0.25">
      <c r="A60" s="36" t="s">
        <v>23</v>
      </c>
      <c r="B60" s="36"/>
      <c r="C60" s="37" t="s">
        <v>34</v>
      </c>
      <c r="D60" s="37" t="s">
        <v>93</v>
      </c>
    </row>
    <row r="61" spans="1:4" s="41" customFormat="1" x14ac:dyDescent="0.25">
      <c r="A61" s="36" t="s">
        <v>57</v>
      </c>
      <c r="B61" s="36"/>
      <c r="C61" s="37" t="s">
        <v>71</v>
      </c>
      <c r="D61" s="37"/>
    </row>
    <row r="62" spans="1:4" s="41" customFormat="1" x14ac:dyDescent="0.25">
      <c r="A62" s="36" t="s">
        <v>58</v>
      </c>
      <c r="B62" s="36"/>
      <c r="C62" s="37" t="s">
        <v>71</v>
      </c>
      <c r="D62" s="37"/>
    </row>
    <row r="63" spans="1:4" s="41" customFormat="1" x14ac:dyDescent="0.25">
      <c r="A63" s="36" t="s">
        <v>59</v>
      </c>
      <c r="B63" s="36"/>
      <c r="C63" s="37" t="s">
        <v>71</v>
      </c>
      <c r="D63" s="37"/>
    </row>
    <row r="64" spans="1:4" s="41" customFormat="1" x14ac:dyDescent="0.25">
      <c r="A64" s="36" t="s">
        <v>60</v>
      </c>
      <c r="B64" s="36"/>
      <c r="C64" s="37" t="s">
        <v>71</v>
      </c>
      <c r="D64" s="37"/>
    </row>
    <row r="65" spans="1:5" s="33" customFormat="1" x14ac:dyDescent="0.25">
      <c r="A65" s="34" t="s">
        <v>325</v>
      </c>
      <c r="B65" s="34"/>
      <c r="C65" s="35" t="s">
        <v>34</v>
      </c>
      <c r="D65" s="35" t="s">
        <v>93</v>
      </c>
    </row>
    <row r="66" spans="1:5" s="41" customFormat="1" x14ac:dyDescent="0.25">
      <c r="A66" s="34" t="s">
        <v>325</v>
      </c>
      <c r="B66" s="34"/>
      <c r="C66" s="35" t="s">
        <v>71</v>
      </c>
      <c r="D66" s="25"/>
    </row>
    <row r="67" spans="1:5" s="18" customFormat="1" x14ac:dyDescent="0.25">
      <c r="A67" s="34" t="s">
        <v>326</v>
      </c>
      <c r="B67" s="34"/>
      <c r="C67" s="35" t="s">
        <v>34</v>
      </c>
      <c r="D67" s="35" t="s">
        <v>93</v>
      </c>
    </row>
    <row r="68" spans="1:5" s="41" customFormat="1" x14ac:dyDescent="0.25">
      <c r="A68" s="34" t="s">
        <v>326</v>
      </c>
      <c r="B68" s="34"/>
      <c r="C68" s="35" t="s">
        <v>71</v>
      </c>
      <c r="D68" s="25"/>
    </row>
    <row r="69" spans="1:5" s="41" customFormat="1" x14ac:dyDescent="0.25">
      <c r="A69" s="42" t="s">
        <v>68</v>
      </c>
      <c r="B69" s="42"/>
      <c r="C69" s="43" t="s">
        <v>71</v>
      </c>
      <c r="D69" s="25"/>
      <c r="E69" s="41" t="s">
        <v>328</v>
      </c>
    </row>
    <row r="70" spans="1:5" s="41" customFormat="1" x14ac:dyDescent="0.25">
      <c r="A70" s="36" t="s">
        <v>69</v>
      </c>
      <c r="B70" s="36"/>
      <c r="C70" s="37" t="s">
        <v>71</v>
      </c>
      <c r="D70" s="37"/>
    </row>
    <row r="71" spans="1:5" s="18" customFormat="1" x14ac:dyDescent="0.25">
      <c r="A71" s="34" t="s">
        <v>323</v>
      </c>
      <c r="B71" s="34"/>
      <c r="C71" s="35" t="s">
        <v>34</v>
      </c>
      <c r="D71" s="35" t="s">
        <v>93</v>
      </c>
    </row>
    <row r="72" spans="1:5" s="41" customFormat="1" x14ac:dyDescent="0.25">
      <c r="A72" s="34" t="s">
        <v>323</v>
      </c>
      <c r="B72" s="34"/>
      <c r="C72" s="35" t="s">
        <v>71</v>
      </c>
      <c r="D72" s="25"/>
    </row>
    <row r="73" spans="1:5" s="18" customFormat="1" x14ac:dyDescent="0.25">
      <c r="A73" s="36" t="s">
        <v>115</v>
      </c>
      <c r="B73" s="36"/>
      <c r="C73" s="37" t="s">
        <v>34</v>
      </c>
      <c r="D73" s="37" t="s">
        <v>93</v>
      </c>
    </row>
    <row r="74" spans="1:5" s="41" customFormat="1" x14ac:dyDescent="0.25">
      <c r="A74" s="36" t="s">
        <v>115</v>
      </c>
      <c r="B74" s="36"/>
      <c r="C74" s="37" t="s">
        <v>71</v>
      </c>
      <c r="D74" s="37"/>
    </row>
    <row r="75" spans="1:5" s="18" customFormat="1" x14ac:dyDescent="0.25">
      <c r="A75" s="36" t="s">
        <v>116</v>
      </c>
      <c r="B75" s="36"/>
      <c r="C75" s="37" t="s">
        <v>34</v>
      </c>
      <c r="D75" s="37" t="s">
        <v>93</v>
      </c>
    </row>
    <row r="76" spans="1:5" s="41" customFormat="1" x14ac:dyDescent="0.25">
      <c r="A76" s="36" t="s">
        <v>116</v>
      </c>
      <c r="B76" s="36"/>
      <c r="C76" s="37" t="s">
        <v>71</v>
      </c>
      <c r="D76" s="37"/>
    </row>
    <row r="77" spans="1:5" s="18" customFormat="1" x14ac:dyDescent="0.25">
      <c r="A77" s="36" t="s">
        <v>31</v>
      </c>
      <c r="B77" s="36" t="s">
        <v>33</v>
      </c>
      <c r="C77" s="37" t="s">
        <v>34</v>
      </c>
      <c r="D77" s="37" t="s">
        <v>93</v>
      </c>
    </row>
    <row r="78" spans="1:5" s="41" customFormat="1" x14ac:dyDescent="0.25">
      <c r="A78" s="36" t="s">
        <v>31</v>
      </c>
      <c r="B78" s="36"/>
      <c r="C78" s="37" t="s">
        <v>71</v>
      </c>
      <c r="D78" s="37"/>
    </row>
    <row r="79" spans="1:5" s="33" customFormat="1" x14ac:dyDescent="0.25">
      <c r="A79" s="36" t="s">
        <v>117</v>
      </c>
      <c r="B79" s="36"/>
      <c r="C79" s="37" t="s">
        <v>34</v>
      </c>
      <c r="D79" s="37" t="s">
        <v>93</v>
      </c>
    </row>
    <row r="80" spans="1:5" s="44" customFormat="1" x14ac:dyDescent="0.25">
      <c r="A80" s="36" t="s">
        <v>117</v>
      </c>
      <c r="B80" s="36"/>
      <c r="C80" s="37" t="s">
        <v>71</v>
      </c>
      <c r="D80" s="37"/>
    </row>
    <row r="81" spans="1:4" s="33" customFormat="1" x14ac:dyDescent="0.25">
      <c r="A81" s="36" t="s">
        <v>118</v>
      </c>
      <c r="B81" s="36"/>
      <c r="C81" s="37" t="s">
        <v>34</v>
      </c>
      <c r="D81" s="37" t="s">
        <v>93</v>
      </c>
    </row>
    <row r="82" spans="1:4" s="44" customFormat="1" x14ac:dyDescent="0.25">
      <c r="A82" s="36" t="s">
        <v>118</v>
      </c>
      <c r="B82" s="36"/>
      <c r="C82" s="37" t="s">
        <v>71</v>
      </c>
      <c r="D82" s="37"/>
    </row>
    <row r="83" spans="1:4" s="41" customFormat="1" x14ac:dyDescent="0.25">
      <c r="A83" s="36" t="s">
        <v>70</v>
      </c>
      <c r="B83" s="36"/>
      <c r="C83" s="37" t="s">
        <v>71</v>
      </c>
      <c r="D83" s="37"/>
    </row>
    <row r="84" spans="1:4" s="18" customFormat="1" x14ac:dyDescent="0.25">
      <c r="A84" s="34" t="s">
        <v>324</v>
      </c>
      <c r="B84" s="34"/>
      <c r="C84" s="35" t="s">
        <v>34</v>
      </c>
      <c r="D84" s="35" t="s">
        <v>93</v>
      </c>
    </row>
    <row r="85" spans="1:4" s="41" customFormat="1" x14ac:dyDescent="0.25">
      <c r="A85" s="34" t="s">
        <v>324</v>
      </c>
      <c r="B85" s="34"/>
      <c r="C85" s="35" t="s">
        <v>71</v>
      </c>
      <c r="D85" s="25"/>
    </row>
    <row r="86" spans="1:4" s="41" customFormat="1" x14ac:dyDescent="0.25">
      <c r="A86" s="36" t="s">
        <v>72</v>
      </c>
      <c r="B86" s="36" t="s">
        <v>86</v>
      </c>
      <c r="C86" s="37" t="s">
        <v>75</v>
      </c>
      <c r="D86" s="37" t="s">
        <v>93</v>
      </c>
    </row>
    <row r="87" spans="1:4" s="41" customFormat="1" x14ac:dyDescent="0.25">
      <c r="A87" s="36" t="s">
        <v>73</v>
      </c>
      <c r="B87" s="36" t="s">
        <v>86</v>
      </c>
      <c r="C87" s="37" t="s">
        <v>75</v>
      </c>
      <c r="D87" s="37" t="s">
        <v>93</v>
      </c>
    </row>
    <row r="88" spans="1:4" s="41" customFormat="1" x14ac:dyDescent="0.25">
      <c r="A88" s="36" t="s">
        <v>74</v>
      </c>
      <c r="B88" s="36" t="s">
        <v>86</v>
      </c>
      <c r="C88" s="37" t="s">
        <v>75</v>
      </c>
      <c r="D88" s="37" t="s">
        <v>93</v>
      </c>
    </row>
    <row r="89" spans="1:4" s="18" customFormat="1" x14ac:dyDescent="0.25">
      <c r="A89" s="36" t="s">
        <v>121</v>
      </c>
      <c r="B89" s="36"/>
      <c r="C89" s="37" t="s">
        <v>34</v>
      </c>
      <c r="D89" s="37" t="s">
        <v>93</v>
      </c>
    </row>
    <row r="90" spans="1:4" s="41" customFormat="1" x14ac:dyDescent="0.25">
      <c r="A90" s="36" t="s">
        <v>121</v>
      </c>
      <c r="B90" s="36"/>
      <c r="C90" s="37" t="s">
        <v>71</v>
      </c>
      <c r="D90" s="37"/>
    </row>
    <row r="91" spans="1:4" s="18" customFormat="1" x14ac:dyDescent="0.25">
      <c r="A91" s="36" t="s">
        <v>122</v>
      </c>
      <c r="B91" s="36"/>
      <c r="C91" s="37" t="s">
        <v>34</v>
      </c>
      <c r="D91" s="37" t="s">
        <v>93</v>
      </c>
    </row>
    <row r="92" spans="1:4" s="25" customFormat="1" x14ac:dyDescent="0.25">
      <c r="A92" s="36" t="s">
        <v>122</v>
      </c>
      <c r="B92" s="36"/>
      <c r="C92" s="37" t="s">
        <v>71</v>
      </c>
      <c r="D92" s="37"/>
    </row>
    <row r="93" spans="1:4" x14ac:dyDescent="0.25">
      <c r="A93" s="36" t="s">
        <v>123</v>
      </c>
      <c r="B93" s="36"/>
      <c r="C93" s="37" t="s">
        <v>34</v>
      </c>
      <c r="D93" s="37" t="s">
        <v>93</v>
      </c>
    </row>
    <row r="94" spans="1:4" s="25" customFormat="1" x14ac:dyDescent="0.25">
      <c r="A94" s="36" t="s">
        <v>123</v>
      </c>
      <c r="B94" s="36"/>
      <c r="C94" s="37" t="s">
        <v>71</v>
      </c>
      <c r="D94" s="37"/>
    </row>
    <row r="95" spans="1:4" x14ac:dyDescent="0.25">
      <c r="A95" s="36" t="s">
        <v>124</v>
      </c>
      <c r="B95" s="36"/>
      <c r="C95" s="37" t="s">
        <v>34</v>
      </c>
      <c r="D95" s="37" t="s">
        <v>93</v>
      </c>
    </row>
    <row r="96" spans="1:4" s="25" customFormat="1" x14ac:dyDescent="0.25">
      <c r="A96" s="36" t="s">
        <v>124</v>
      </c>
      <c r="B96" s="36"/>
      <c r="C96" s="37" t="s">
        <v>71</v>
      </c>
      <c r="D96" s="37"/>
    </row>
    <row r="97" spans="1:4" x14ac:dyDescent="0.25">
      <c r="A97" s="36" t="s">
        <v>125</v>
      </c>
      <c r="B97" s="36"/>
      <c r="C97" s="37" t="s">
        <v>34</v>
      </c>
      <c r="D97" s="37" t="s">
        <v>93</v>
      </c>
    </row>
    <row r="98" spans="1:4" s="25" customFormat="1" x14ac:dyDescent="0.25">
      <c r="A98" s="36" t="s">
        <v>125</v>
      </c>
      <c r="B98" s="36"/>
      <c r="C98" s="37" t="s">
        <v>71</v>
      </c>
      <c r="D98" s="37"/>
    </row>
    <row r="99" spans="1:4" s="24" customFormat="1" x14ac:dyDescent="0.25">
      <c r="A99" s="36" t="s">
        <v>126</v>
      </c>
      <c r="B99" s="36"/>
      <c r="C99" s="37" t="s">
        <v>34</v>
      </c>
      <c r="D99" s="37" t="s">
        <v>93</v>
      </c>
    </row>
    <row r="100" spans="1:4" s="25" customFormat="1" x14ac:dyDescent="0.25">
      <c r="A100" s="34" t="s">
        <v>126</v>
      </c>
      <c r="B100" s="34"/>
      <c r="C100" s="35" t="s">
        <v>71</v>
      </c>
      <c r="D100" s="35"/>
    </row>
    <row r="101" spans="1:4" s="24" customFormat="1" x14ac:dyDescent="0.25">
      <c r="A101" s="34" t="s">
        <v>327</v>
      </c>
      <c r="B101" s="34"/>
      <c r="C101" s="35" t="s">
        <v>34</v>
      </c>
      <c r="D101" s="35" t="s">
        <v>93</v>
      </c>
    </row>
    <row r="102" spans="1:4" s="25" customFormat="1" x14ac:dyDescent="0.25">
      <c r="A102" s="34" t="s">
        <v>327</v>
      </c>
      <c r="B102" s="34"/>
      <c r="C102" s="35" t="s">
        <v>71</v>
      </c>
    </row>
    <row r="103" spans="1:4" s="24" customFormat="1" x14ac:dyDescent="0.25">
      <c r="A103" s="34" t="s">
        <v>127</v>
      </c>
      <c r="B103" s="34"/>
      <c r="C103" s="35" t="s">
        <v>34</v>
      </c>
      <c r="D103" s="35" t="s">
        <v>93</v>
      </c>
    </row>
    <row r="104" spans="1:4" s="25" customFormat="1" x14ac:dyDescent="0.25">
      <c r="A104" s="34" t="s">
        <v>127</v>
      </c>
      <c r="B104" s="34"/>
      <c r="C104" s="35" t="s">
        <v>71</v>
      </c>
      <c r="D104" s="35"/>
    </row>
    <row r="105" spans="1:4" s="24" customFormat="1" x14ac:dyDescent="0.25">
      <c r="A105" s="39"/>
      <c r="B105" s="39"/>
      <c r="C105" s="40"/>
      <c r="D105" s="40"/>
    </row>
    <row r="106" spans="1:4" s="24" customFormat="1" x14ac:dyDescent="0.25">
      <c r="A106" s="36"/>
      <c r="B106" s="36"/>
      <c r="C106" s="37"/>
      <c r="D106" s="37"/>
    </row>
  </sheetData>
  <autoFilter ref="A3:D104"/>
  <sortState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workbookViewId="0">
      <pane ySplit="3" topLeftCell="A4" activePane="bottomLeft" state="frozen"/>
      <selection activeCell="E40" sqref="E40"/>
      <selection pane="bottomLeft" activeCell="C37" sqref="C37"/>
    </sheetView>
  </sheetViews>
  <sheetFormatPr defaultRowHeight="15" x14ac:dyDescent="0.25"/>
  <cols>
    <col min="1" max="1" width="12.5703125" style="2" customWidth="1"/>
    <col min="2" max="2" width="15.42578125" style="2" customWidth="1"/>
    <col min="3" max="3" width="18.42578125" style="3" customWidth="1"/>
    <col min="4" max="4" width="14.7109375" style="6" customWidth="1"/>
    <col min="5" max="16384" width="9.140625" style="6"/>
  </cols>
  <sheetData>
    <row r="1" spans="1:7" x14ac:dyDescent="0.25">
      <c r="A1" s="10" t="s">
        <v>108</v>
      </c>
    </row>
    <row r="2" spans="1:7" x14ac:dyDescent="0.25">
      <c r="A2" s="10" t="s">
        <v>109</v>
      </c>
    </row>
    <row r="3" spans="1:7" x14ac:dyDescent="0.25">
      <c r="A3" s="2" t="s">
        <v>3</v>
      </c>
      <c r="B3" s="2" t="s">
        <v>4</v>
      </c>
      <c r="C3" s="3" t="s">
        <v>5</v>
      </c>
      <c r="D3" s="3" t="s">
        <v>92</v>
      </c>
    </row>
    <row r="4" spans="1:7" s="18" customFormat="1" x14ac:dyDescent="0.25">
      <c r="A4" s="29" t="s">
        <v>78</v>
      </c>
      <c r="B4" s="29" t="s">
        <v>91</v>
      </c>
      <c r="C4" s="30" t="s">
        <v>89</v>
      </c>
      <c r="D4" s="30" t="s">
        <v>93</v>
      </c>
      <c r="G4" s="18" t="s">
        <v>94</v>
      </c>
    </row>
    <row r="5" spans="1:7" s="18" customFormat="1" x14ac:dyDescent="0.25">
      <c r="A5" s="29" t="s">
        <v>78</v>
      </c>
      <c r="B5" s="29" t="s">
        <v>88</v>
      </c>
      <c r="C5" s="30" t="s">
        <v>90</v>
      </c>
      <c r="D5" s="30"/>
      <c r="G5" s="18" t="s">
        <v>95</v>
      </c>
    </row>
    <row r="6" spans="1:7" s="18" customFormat="1" x14ac:dyDescent="0.25">
      <c r="A6" s="29" t="s">
        <v>81</v>
      </c>
      <c r="B6" s="29" t="s">
        <v>91</v>
      </c>
      <c r="C6" s="30" t="s">
        <v>89</v>
      </c>
      <c r="D6" s="30" t="s">
        <v>93</v>
      </c>
    </row>
    <row r="7" spans="1:7" s="18" customFormat="1" x14ac:dyDescent="0.25">
      <c r="A7" s="29" t="s">
        <v>81</v>
      </c>
      <c r="B7" s="29" t="s">
        <v>88</v>
      </c>
      <c r="C7" s="30" t="s">
        <v>90</v>
      </c>
      <c r="D7" s="30"/>
    </row>
    <row r="8" spans="1:7" s="18" customFormat="1" x14ac:dyDescent="0.25">
      <c r="A8" s="29" t="s">
        <v>83</v>
      </c>
      <c r="B8" s="29" t="s">
        <v>91</v>
      </c>
      <c r="C8" s="30" t="s">
        <v>89</v>
      </c>
      <c r="D8" s="30" t="s">
        <v>93</v>
      </c>
    </row>
    <row r="9" spans="1:7" s="18" customFormat="1" x14ac:dyDescent="0.25">
      <c r="A9" s="29" t="s">
        <v>83</v>
      </c>
      <c r="B9" s="29" t="s">
        <v>88</v>
      </c>
      <c r="C9" s="30" t="s">
        <v>90</v>
      </c>
      <c r="D9" s="30"/>
    </row>
    <row r="10" spans="1:7" s="18" customFormat="1" x14ac:dyDescent="0.25">
      <c r="A10" s="29" t="s">
        <v>38</v>
      </c>
      <c r="B10" s="29"/>
      <c r="C10" s="30" t="s">
        <v>71</v>
      </c>
      <c r="D10" s="30"/>
    </row>
    <row r="11" spans="1:7" s="18" customFormat="1" x14ac:dyDescent="0.25">
      <c r="A11" s="29" t="s">
        <v>24</v>
      </c>
      <c r="B11" s="29" t="s">
        <v>32</v>
      </c>
      <c r="C11" s="30" t="s">
        <v>34</v>
      </c>
      <c r="D11" s="30" t="s">
        <v>93</v>
      </c>
    </row>
    <row r="12" spans="1:7" s="18" customFormat="1" x14ac:dyDescent="0.25">
      <c r="A12" s="29" t="s">
        <v>25</v>
      </c>
      <c r="B12" s="29" t="s">
        <v>32</v>
      </c>
      <c r="C12" s="30" t="s">
        <v>34</v>
      </c>
      <c r="D12" s="30" t="s">
        <v>93</v>
      </c>
    </row>
    <row r="13" spans="1:7" s="18" customFormat="1" x14ac:dyDescent="0.25">
      <c r="A13" s="29" t="s">
        <v>26</v>
      </c>
      <c r="B13" s="29" t="s">
        <v>32</v>
      </c>
      <c r="C13" s="30" t="s">
        <v>34</v>
      </c>
      <c r="D13" s="30" t="s">
        <v>93</v>
      </c>
    </row>
    <row r="14" spans="1:7" s="18" customFormat="1" x14ac:dyDescent="0.25">
      <c r="A14" s="29" t="s">
        <v>27</v>
      </c>
      <c r="B14" s="29" t="s">
        <v>32</v>
      </c>
      <c r="C14" s="30" t="s">
        <v>34</v>
      </c>
      <c r="D14" s="30" t="s">
        <v>93</v>
      </c>
    </row>
    <row r="15" spans="1:7" s="18" customFormat="1" x14ac:dyDescent="0.25">
      <c r="A15" s="29" t="s">
        <v>28</v>
      </c>
      <c r="B15" s="29" t="s">
        <v>32</v>
      </c>
      <c r="C15" s="30" t="s">
        <v>34</v>
      </c>
      <c r="D15" s="30" t="s">
        <v>93</v>
      </c>
    </row>
    <row r="16" spans="1:7" s="18" customFormat="1" x14ac:dyDescent="0.25">
      <c r="A16" s="29" t="s">
        <v>29</v>
      </c>
      <c r="B16" s="29" t="s">
        <v>32</v>
      </c>
      <c r="C16" s="30" t="s">
        <v>34</v>
      </c>
      <c r="D16" s="30" t="s">
        <v>93</v>
      </c>
    </row>
    <row r="17" spans="1:4" s="18" customFormat="1" x14ac:dyDescent="0.25">
      <c r="A17" s="29" t="s">
        <v>30</v>
      </c>
      <c r="B17" s="29" t="s">
        <v>32</v>
      </c>
      <c r="C17" s="30" t="s">
        <v>34</v>
      </c>
      <c r="D17" s="30" t="s">
        <v>93</v>
      </c>
    </row>
    <row r="18" spans="1:4" s="18" customFormat="1" x14ac:dyDescent="0.25">
      <c r="A18" s="29" t="s">
        <v>61</v>
      </c>
      <c r="B18" s="29" t="s">
        <v>32</v>
      </c>
      <c r="C18" s="30" t="s">
        <v>71</v>
      </c>
      <c r="D18" s="30"/>
    </row>
    <row r="19" spans="1:4" s="18" customFormat="1" x14ac:dyDescent="0.25">
      <c r="A19" s="29" t="s">
        <v>62</v>
      </c>
      <c r="B19" s="29" t="s">
        <v>32</v>
      </c>
      <c r="C19" s="30" t="s">
        <v>71</v>
      </c>
      <c r="D19" s="30"/>
    </row>
    <row r="20" spans="1:4" s="18" customFormat="1" x14ac:dyDescent="0.25">
      <c r="A20" s="29" t="s">
        <v>63</v>
      </c>
      <c r="B20" s="29" t="s">
        <v>32</v>
      </c>
      <c r="C20" s="30" t="s">
        <v>71</v>
      </c>
      <c r="D20" s="30"/>
    </row>
    <row r="21" spans="1:4" s="18" customFormat="1" x14ac:dyDescent="0.25">
      <c r="A21" s="29" t="s">
        <v>64</v>
      </c>
      <c r="B21" s="29" t="s">
        <v>32</v>
      </c>
      <c r="C21" s="30" t="s">
        <v>71</v>
      </c>
      <c r="D21" s="30"/>
    </row>
    <row r="22" spans="1:4" s="18" customFormat="1" x14ac:dyDescent="0.25">
      <c r="A22" s="29" t="s">
        <v>65</v>
      </c>
      <c r="B22" s="29" t="s">
        <v>32</v>
      </c>
      <c r="C22" s="30" t="s">
        <v>71</v>
      </c>
      <c r="D22" s="30"/>
    </row>
    <row r="23" spans="1:4" s="18" customFormat="1" x14ac:dyDescent="0.25">
      <c r="A23" s="29" t="s">
        <v>66</v>
      </c>
      <c r="B23" s="29" t="s">
        <v>32</v>
      </c>
      <c r="C23" s="30" t="s">
        <v>71</v>
      </c>
      <c r="D23" s="30"/>
    </row>
    <row r="24" spans="1:4" s="18" customFormat="1" x14ac:dyDescent="0.25">
      <c r="A24" s="29" t="s">
        <v>67</v>
      </c>
      <c r="B24" s="29" t="s">
        <v>32</v>
      </c>
      <c r="C24" s="30" t="s">
        <v>71</v>
      </c>
      <c r="D24" s="30"/>
    </row>
    <row r="25" spans="1:4" s="18" customFormat="1" x14ac:dyDescent="0.25">
      <c r="A25" s="29" t="s">
        <v>68</v>
      </c>
      <c r="B25" s="29"/>
      <c r="C25" s="30" t="s">
        <v>71</v>
      </c>
      <c r="D25" s="30"/>
    </row>
    <row r="26" spans="1:4" s="18" customFormat="1" x14ac:dyDescent="0.25">
      <c r="A26" s="29" t="s">
        <v>119</v>
      </c>
      <c r="B26" s="29"/>
      <c r="C26" s="30" t="s">
        <v>34</v>
      </c>
      <c r="D26" s="30" t="s">
        <v>93</v>
      </c>
    </row>
    <row r="27" spans="1:4" s="18" customFormat="1" x14ac:dyDescent="0.25">
      <c r="A27" s="29" t="s">
        <v>119</v>
      </c>
      <c r="B27" s="29"/>
      <c r="C27" s="30" t="s">
        <v>71</v>
      </c>
      <c r="D27" s="30"/>
    </row>
    <row r="28" spans="1:4" s="18" customFormat="1" x14ac:dyDescent="0.25">
      <c r="A28" s="29" t="s">
        <v>120</v>
      </c>
      <c r="B28" s="29"/>
      <c r="C28" s="30" t="s">
        <v>34</v>
      </c>
      <c r="D28" s="30" t="s">
        <v>93</v>
      </c>
    </row>
    <row r="29" spans="1:4" s="18" customFormat="1" x14ac:dyDescent="0.25">
      <c r="A29" s="29" t="s">
        <v>120</v>
      </c>
      <c r="B29" s="29"/>
      <c r="C29" s="30" t="s">
        <v>71</v>
      </c>
      <c r="D29" s="30"/>
    </row>
    <row r="30" spans="1:4" s="18" customFormat="1" x14ac:dyDescent="0.25">
      <c r="A30" s="7"/>
      <c r="B30" s="7"/>
      <c r="C30" s="8"/>
      <c r="D30" s="8"/>
    </row>
    <row r="31" spans="1:4" s="18" customFormat="1" x14ac:dyDescent="0.25">
      <c r="A31" s="7"/>
      <c r="B31" s="7"/>
      <c r="C31" s="8"/>
      <c r="D31" s="8"/>
    </row>
    <row r="32" spans="1:4" s="18" customFormat="1" x14ac:dyDescent="0.25">
      <c r="A32" s="7"/>
      <c r="B32" s="7"/>
      <c r="C32" s="8"/>
      <c r="D32" s="8"/>
    </row>
    <row r="33" spans="1:4" s="18" customFormat="1" x14ac:dyDescent="0.25">
      <c r="A33" s="7"/>
      <c r="B33" s="7"/>
      <c r="C33" s="8"/>
      <c r="D33" s="8"/>
    </row>
    <row r="34" spans="1:4" s="18" customFormat="1" x14ac:dyDescent="0.25">
      <c r="A34" s="31"/>
      <c r="B34" s="31"/>
      <c r="C34" s="32"/>
      <c r="D34" s="24"/>
    </row>
    <row r="35" spans="1:4" s="18" customFormat="1" x14ac:dyDescent="0.25">
      <c r="A35" s="7"/>
      <c r="B35" s="7"/>
      <c r="C35" s="8"/>
      <c r="D35" s="8"/>
    </row>
    <row r="36" spans="1:4" s="18" customFormat="1" x14ac:dyDescent="0.25">
      <c r="A36" s="31"/>
      <c r="B36" s="31"/>
      <c r="C36" s="32"/>
      <c r="D36" s="24"/>
    </row>
    <row r="37" spans="1:4" s="18" customFormat="1" x14ac:dyDescent="0.25">
      <c r="A37" s="7"/>
      <c r="B37" s="7"/>
      <c r="C37" s="8"/>
      <c r="D37" s="8"/>
    </row>
    <row r="38" spans="1:4" s="18" customFormat="1" x14ac:dyDescent="0.25">
      <c r="A38" s="31"/>
      <c r="B38" s="31"/>
      <c r="C38" s="32"/>
      <c r="D38" s="24"/>
    </row>
    <row r="39" spans="1:4" s="18" customFormat="1" x14ac:dyDescent="0.25">
      <c r="A39" s="7"/>
      <c r="B39" s="7"/>
      <c r="C39" s="8"/>
      <c r="D39" s="8"/>
    </row>
    <row r="40" spans="1:4" s="18" customFormat="1" x14ac:dyDescent="0.25">
      <c r="A40" s="7"/>
      <c r="B40" s="7"/>
      <c r="C40" s="8"/>
      <c r="D40" s="8"/>
    </row>
    <row r="41" spans="1:4" s="18" customFormat="1" x14ac:dyDescent="0.25">
      <c r="A41" s="7"/>
      <c r="B41" s="7"/>
      <c r="C41" s="8"/>
      <c r="D41" s="8"/>
    </row>
    <row r="42" spans="1:4" s="18" customFormat="1" x14ac:dyDescent="0.25">
      <c r="A42" s="7"/>
      <c r="B42" s="7"/>
      <c r="C42" s="8"/>
      <c r="D42" s="8"/>
    </row>
    <row r="43" spans="1:4" s="18" customFormat="1" x14ac:dyDescent="0.25">
      <c r="A43" s="7"/>
      <c r="B43" s="7"/>
      <c r="C43" s="8"/>
      <c r="D43" s="8"/>
    </row>
    <row r="44" spans="1:4" s="18" customFormat="1" x14ac:dyDescent="0.25">
      <c r="A44" s="7"/>
      <c r="B44" s="7"/>
      <c r="C44" s="8"/>
      <c r="D44" s="8"/>
    </row>
    <row r="45" spans="1:4" s="18" customFormat="1" x14ac:dyDescent="0.25">
      <c r="A45" s="7"/>
      <c r="B45" s="7"/>
      <c r="C45" s="8"/>
      <c r="D45" s="8"/>
    </row>
    <row r="46" spans="1:4" s="18" customFormat="1" x14ac:dyDescent="0.25">
      <c r="A46" s="7"/>
      <c r="B46" s="7"/>
      <c r="C46" s="8"/>
      <c r="D46" s="8"/>
    </row>
    <row r="47" spans="1:4" s="18" customFormat="1" x14ac:dyDescent="0.25">
      <c r="A47" s="7"/>
      <c r="B47" s="7"/>
      <c r="C47" s="8"/>
      <c r="D47" s="8"/>
    </row>
    <row r="48" spans="1:4" s="18" customFormat="1" x14ac:dyDescent="0.25">
      <c r="A48" s="7"/>
      <c r="B48" s="7"/>
      <c r="C48" s="8"/>
      <c r="D48" s="8"/>
    </row>
    <row r="49" spans="1:4" s="18" customFormat="1" x14ac:dyDescent="0.25">
      <c r="A49" s="7"/>
      <c r="B49" s="7"/>
      <c r="C49" s="8"/>
      <c r="D49" s="8"/>
    </row>
    <row r="50" spans="1:4" s="18" customFormat="1" x14ac:dyDescent="0.25">
      <c r="A50" s="7"/>
      <c r="B50" s="7"/>
      <c r="C50" s="8"/>
      <c r="D50" s="8"/>
    </row>
    <row r="51" spans="1:4" s="18" customFormat="1" x14ac:dyDescent="0.25">
      <c r="A51" s="7"/>
      <c r="B51" s="7"/>
      <c r="C51" s="8"/>
      <c r="D51" s="8"/>
    </row>
    <row r="52" spans="1:4" s="18" customFormat="1" x14ac:dyDescent="0.25">
      <c r="A52" s="7"/>
      <c r="B52" s="7"/>
      <c r="C52" s="8"/>
      <c r="D52" s="8"/>
    </row>
    <row r="53" spans="1:4" s="18" customFormat="1" x14ac:dyDescent="0.25">
      <c r="A53" s="7"/>
      <c r="B53" s="7"/>
      <c r="C53" s="8"/>
      <c r="D53" s="8"/>
    </row>
    <row r="54" spans="1:4" s="18" customFormat="1" x14ac:dyDescent="0.25">
      <c r="A54" s="7"/>
      <c r="B54" s="7"/>
      <c r="C54" s="8"/>
      <c r="D54" s="8"/>
    </row>
    <row r="55" spans="1:4" s="18" customFormat="1" x14ac:dyDescent="0.25">
      <c r="A55" s="7"/>
      <c r="B55" s="7"/>
      <c r="C55" s="8"/>
      <c r="D55" s="8"/>
    </row>
    <row r="56" spans="1:4" s="18" customFormat="1" x14ac:dyDescent="0.25">
      <c r="A56" s="7"/>
      <c r="B56" s="7"/>
      <c r="C56" s="8"/>
      <c r="D56" s="8"/>
    </row>
    <row r="57" spans="1:4" s="18" customFormat="1" x14ac:dyDescent="0.25">
      <c r="A57" s="7"/>
      <c r="B57" s="7"/>
      <c r="C57" s="8"/>
      <c r="D57" s="8"/>
    </row>
    <row r="58" spans="1:4" s="18" customFormat="1" x14ac:dyDescent="0.25">
      <c r="A58" s="7"/>
      <c r="B58" s="7"/>
      <c r="C58" s="8"/>
      <c r="D58" s="8"/>
    </row>
    <row r="59" spans="1:4" s="18" customFormat="1" x14ac:dyDescent="0.25">
      <c r="A59" s="7"/>
      <c r="B59" s="7"/>
      <c r="C59" s="8"/>
      <c r="D59" s="8"/>
    </row>
    <row r="60" spans="1:4" s="18" customFormat="1" x14ac:dyDescent="0.25">
      <c r="A60" s="7"/>
      <c r="B60" s="7"/>
      <c r="C60" s="8"/>
      <c r="D60" s="8"/>
    </row>
    <row r="61" spans="1:4" s="18" customFormat="1" x14ac:dyDescent="0.25">
      <c r="A61" s="7"/>
      <c r="B61" s="7"/>
      <c r="C61" s="8"/>
      <c r="D61" s="8"/>
    </row>
    <row r="62" spans="1:4" s="18" customFormat="1" x14ac:dyDescent="0.25">
      <c r="A62" s="7"/>
      <c r="B62" s="7"/>
      <c r="C62" s="8"/>
      <c r="D62" s="8"/>
    </row>
    <row r="63" spans="1:4" s="18" customFormat="1" x14ac:dyDescent="0.25">
      <c r="A63" s="7"/>
      <c r="B63" s="7"/>
      <c r="C63" s="8"/>
      <c r="D63" s="8"/>
    </row>
    <row r="64" spans="1:4" s="18" customFormat="1" x14ac:dyDescent="0.25">
      <c r="A64" s="7"/>
      <c r="B64" s="7"/>
      <c r="C64" s="8"/>
      <c r="D64" s="8"/>
    </row>
    <row r="65" spans="1:4" s="33" customFormat="1" x14ac:dyDescent="0.25">
      <c r="A65" s="31"/>
      <c r="B65" s="31"/>
      <c r="C65" s="32"/>
      <c r="D65" s="24"/>
    </row>
    <row r="66" spans="1:4" s="18" customFormat="1" x14ac:dyDescent="0.25">
      <c r="A66" s="31"/>
      <c r="B66" s="31"/>
      <c r="C66" s="32"/>
      <c r="D66" s="24"/>
    </row>
    <row r="67" spans="1:4" s="18" customFormat="1" x14ac:dyDescent="0.25">
      <c r="A67" s="31"/>
      <c r="B67" s="31"/>
      <c r="C67" s="32"/>
      <c r="D67" s="24"/>
    </row>
    <row r="68" spans="1:4" s="18" customFormat="1" x14ac:dyDescent="0.25">
      <c r="A68" s="31"/>
      <c r="B68" s="31"/>
      <c r="C68" s="32"/>
      <c r="D68" s="24"/>
    </row>
    <row r="69" spans="1:4" s="18" customFormat="1" x14ac:dyDescent="0.25">
      <c r="A69" s="7"/>
      <c r="B69" s="7"/>
      <c r="C69" s="8"/>
      <c r="D69" s="8"/>
    </row>
    <row r="70" spans="1:4" s="18" customFormat="1" x14ac:dyDescent="0.25">
      <c r="A70" s="31"/>
      <c r="B70" s="31"/>
      <c r="C70" s="32"/>
      <c r="D70" s="32"/>
    </row>
    <row r="71" spans="1:4" s="18" customFormat="1" x14ac:dyDescent="0.25">
      <c r="A71" s="31"/>
      <c r="B71" s="31"/>
      <c r="C71" s="32"/>
      <c r="D71" s="24"/>
    </row>
    <row r="72" spans="1:4" s="18" customFormat="1" x14ac:dyDescent="0.25">
      <c r="A72" s="7"/>
      <c r="B72" s="7"/>
      <c r="C72" s="8"/>
      <c r="D72" s="8"/>
    </row>
    <row r="73" spans="1:4" s="18" customFormat="1" x14ac:dyDescent="0.25">
      <c r="A73" s="7"/>
      <c r="B73" s="7"/>
      <c r="C73" s="8"/>
      <c r="D73" s="8"/>
    </row>
    <row r="74" spans="1:4" s="18" customFormat="1" x14ac:dyDescent="0.25">
      <c r="A74" s="7"/>
      <c r="B74" s="7"/>
      <c r="C74" s="8"/>
      <c r="D74" s="8"/>
    </row>
    <row r="75" spans="1:4" s="18" customFormat="1" x14ac:dyDescent="0.25">
      <c r="A75" s="7"/>
      <c r="B75" s="7"/>
      <c r="C75" s="8"/>
      <c r="D75" s="8"/>
    </row>
    <row r="76" spans="1:4" s="18" customFormat="1" x14ac:dyDescent="0.25">
      <c r="A76" s="7"/>
      <c r="B76" s="7"/>
      <c r="C76" s="8"/>
      <c r="D76" s="8"/>
    </row>
    <row r="77" spans="1:4" s="18" customFormat="1" x14ac:dyDescent="0.25">
      <c r="A77" s="7"/>
      <c r="B77" s="7"/>
      <c r="C77" s="8"/>
      <c r="D77" s="8"/>
    </row>
    <row r="78" spans="1:4" s="33" customFormat="1" x14ac:dyDescent="0.25">
      <c r="A78" s="7"/>
      <c r="B78" s="7"/>
      <c r="C78" s="8"/>
      <c r="D78" s="8"/>
    </row>
    <row r="79" spans="1:4" s="33" customFormat="1" x14ac:dyDescent="0.25">
      <c r="A79" s="7"/>
      <c r="B79" s="7"/>
      <c r="C79" s="8"/>
      <c r="D79" s="8"/>
    </row>
    <row r="80" spans="1:4" s="33" customFormat="1" x14ac:dyDescent="0.25">
      <c r="A80" s="7"/>
      <c r="B80" s="7"/>
      <c r="C80" s="8"/>
      <c r="D80" s="8"/>
    </row>
    <row r="81" spans="1:4" s="33" customFormat="1" x14ac:dyDescent="0.25">
      <c r="A81" s="7"/>
      <c r="B81" s="7"/>
      <c r="C81" s="8"/>
      <c r="D81" s="8"/>
    </row>
    <row r="82" spans="1:4" s="18" customFormat="1" x14ac:dyDescent="0.25">
      <c r="A82" s="7"/>
      <c r="B82" s="7"/>
      <c r="C82" s="8"/>
      <c r="D82" s="8"/>
    </row>
    <row r="83" spans="1:4" s="18" customFormat="1" x14ac:dyDescent="0.25">
      <c r="A83" s="31"/>
      <c r="B83" s="31"/>
      <c r="C83" s="32"/>
      <c r="D83" s="24"/>
    </row>
    <row r="84" spans="1:4" s="18" customFormat="1" x14ac:dyDescent="0.25">
      <c r="A84" s="31"/>
      <c r="B84" s="31"/>
      <c r="C84" s="32"/>
      <c r="D84" s="24"/>
    </row>
    <row r="85" spans="1:4" s="18" customFormat="1" x14ac:dyDescent="0.25">
      <c r="A85" s="7"/>
      <c r="B85" s="7"/>
      <c r="C85" s="8"/>
      <c r="D85" s="8"/>
    </row>
    <row r="86" spans="1:4" s="18" customFormat="1" x14ac:dyDescent="0.25">
      <c r="A86" s="7"/>
      <c r="B86" s="7"/>
      <c r="C86" s="8"/>
      <c r="D86" s="8"/>
    </row>
    <row r="87" spans="1:4" s="18" customFormat="1" x14ac:dyDescent="0.25">
      <c r="A87" s="7"/>
      <c r="B87" s="7"/>
      <c r="C87" s="8"/>
      <c r="D87" s="8"/>
    </row>
    <row r="88" spans="1:4" s="18" customFormat="1" x14ac:dyDescent="0.25">
      <c r="A88" s="7"/>
      <c r="B88" s="7"/>
      <c r="C88" s="8"/>
      <c r="D88" s="8"/>
    </row>
    <row r="89" spans="1:4" s="18" customFormat="1" x14ac:dyDescent="0.25">
      <c r="A89" s="7"/>
      <c r="B89" s="7"/>
      <c r="C89" s="8"/>
      <c r="D89" s="8"/>
    </row>
    <row r="90" spans="1:4" s="18" customFormat="1" x14ac:dyDescent="0.25">
      <c r="A90" s="7"/>
      <c r="B90" s="7"/>
      <c r="C90" s="8"/>
      <c r="D90" s="8"/>
    </row>
    <row r="91" spans="1:4" x14ac:dyDescent="0.25">
      <c r="A91" s="7"/>
      <c r="B91" s="7"/>
      <c r="C91" s="8"/>
      <c r="D91" s="8"/>
    </row>
    <row r="92" spans="1:4" x14ac:dyDescent="0.25">
      <c r="A92" s="7"/>
      <c r="B92" s="7"/>
      <c r="C92" s="8"/>
      <c r="D92" s="8"/>
    </row>
    <row r="93" spans="1:4" x14ac:dyDescent="0.25">
      <c r="A93" s="7"/>
      <c r="B93" s="7"/>
      <c r="C93" s="8"/>
      <c r="D93" s="8"/>
    </row>
    <row r="94" spans="1:4" x14ac:dyDescent="0.25">
      <c r="A94" s="7"/>
      <c r="B94" s="7"/>
      <c r="C94" s="8"/>
      <c r="D94" s="8"/>
    </row>
    <row r="95" spans="1:4" x14ac:dyDescent="0.25">
      <c r="A95" s="7"/>
      <c r="B95" s="7"/>
      <c r="C95" s="8"/>
      <c r="D95" s="8"/>
    </row>
    <row r="96" spans="1:4" x14ac:dyDescent="0.25">
      <c r="A96" s="7"/>
      <c r="B96" s="7"/>
      <c r="C96" s="8"/>
      <c r="D96" s="8"/>
    </row>
    <row r="97" spans="1:4" s="24" customFormat="1" x14ac:dyDescent="0.25">
      <c r="A97" s="7"/>
      <c r="B97" s="7"/>
      <c r="C97" s="8"/>
      <c r="D97" s="8"/>
    </row>
    <row r="98" spans="1:4" s="24" customFormat="1" x14ac:dyDescent="0.25">
      <c r="A98" s="7"/>
      <c r="B98" s="7"/>
      <c r="C98" s="8"/>
      <c r="D98" s="8"/>
    </row>
    <row r="99" spans="1:4" s="24" customFormat="1" x14ac:dyDescent="0.25">
      <c r="A99" s="2"/>
      <c r="B99" s="2"/>
      <c r="C99" s="3"/>
      <c r="D99" s="3"/>
    </row>
    <row r="100" spans="1:4" s="24" customFormat="1" x14ac:dyDescent="0.25">
      <c r="A100" s="31"/>
      <c r="B100" s="31"/>
      <c r="C100" s="32"/>
    </row>
    <row r="101" spans="1:4" s="24" customFormat="1" x14ac:dyDescent="0.25">
      <c r="A101" s="31"/>
      <c r="B101" s="31"/>
      <c r="C101" s="32"/>
    </row>
    <row r="102" spans="1:4" s="24" customFormat="1" x14ac:dyDescent="0.25">
      <c r="A102" s="2"/>
      <c r="B102" s="2"/>
      <c r="C102" s="3"/>
      <c r="D102" s="3"/>
    </row>
    <row r="103" spans="1:4" s="24" customFormat="1" x14ac:dyDescent="0.25">
      <c r="A103" s="2"/>
      <c r="B103" s="2"/>
      <c r="C103" s="3"/>
      <c r="D103" s="3"/>
    </row>
    <row r="104" spans="1:4" s="24" customFormat="1" x14ac:dyDescent="0.25">
      <c r="A104" s="7"/>
      <c r="B104" s="7"/>
      <c r="C104" s="8"/>
      <c r="D104" s="8"/>
    </row>
    <row r="105" spans="1:4" s="24" customFormat="1" x14ac:dyDescent="0.25">
      <c r="A105" s="7"/>
      <c r="B105" s="7"/>
      <c r="C105" s="8"/>
      <c r="D105" s="8"/>
    </row>
    <row r="106" spans="1:4" s="33" customFormat="1" x14ac:dyDescent="0.25"/>
    <row r="107" spans="1:4" s="33" customFormat="1" x14ac:dyDescent="0.25"/>
    <row r="108" spans="1:4" s="33" customFormat="1" x14ac:dyDescent="0.25"/>
    <row r="109" spans="1:4" s="33" customFormat="1" x14ac:dyDescent="0.25"/>
    <row r="110" spans="1:4" s="33" customFormat="1" x14ac:dyDescent="0.25"/>
    <row r="111" spans="1:4" s="33" customFormat="1" x14ac:dyDescent="0.25"/>
    <row r="112" spans="1:4" s="33" customFormat="1" x14ac:dyDescent="0.25"/>
    <row r="113" s="33" customFormat="1" x14ac:dyDescent="0.25"/>
    <row r="114" s="33" customFormat="1" x14ac:dyDescent="0.25"/>
    <row r="115" s="33" customFormat="1" x14ac:dyDescent="0.25"/>
    <row r="116" s="33" customFormat="1" x14ac:dyDescent="0.25"/>
    <row r="117" s="33" customFormat="1" x14ac:dyDescent="0.25"/>
    <row r="118" s="33" customFormat="1" x14ac:dyDescent="0.25"/>
    <row r="119" s="33" customFormat="1" x14ac:dyDescent="0.25"/>
    <row r="120" s="33" customFormat="1" x14ac:dyDescent="0.25"/>
    <row r="121" s="33" customFormat="1" x14ac:dyDescent="0.25"/>
    <row r="122" s="33" customFormat="1" x14ac:dyDescent="0.25"/>
    <row r="123" s="33" customFormat="1" x14ac:dyDescent="0.25"/>
    <row r="124" s="33" customFormat="1" x14ac:dyDescent="0.25"/>
    <row r="125" s="33" customFormat="1" x14ac:dyDescent="0.25"/>
    <row r="126" s="33" customFormat="1" x14ac:dyDescent="0.25"/>
    <row r="127" s="18" customFormat="1" x14ac:dyDescent="0.25"/>
    <row r="128" s="18" customFormat="1" x14ac:dyDescent="0.25"/>
    <row r="129" s="18" customFormat="1" x14ac:dyDescent="0.25"/>
    <row r="130" s="18" customFormat="1" x14ac:dyDescent="0.25"/>
    <row r="131" s="18" customFormat="1" x14ac:dyDescent="0.25"/>
  </sheetData>
  <autoFilter ref="A3:D93"/>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2019 FQHC-PPS Calculator</vt:lpstr>
      <vt:lpstr>FQHC GAF Jan 2019 - Dec 2019</vt:lpstr>
      <vt:lpstr>Payment Adjustment</vt:lpstr>
      <vt:lpstr>Payment Adj's Removed</vt:lpstr>
      <vt:lpstr>'2019 FQHC-PPS Calculator'!Print_Area</vt:lpstr>
      <vt:lpstr>'FQHC GAF Jan 2019 - Dec 2019'!Print_Titles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Dane Dahlman</cp:lastModifiedBy>
  <cp:lastPrinted>2015-03-12T13:51:17Z</cp:lastPrinted>
  <dcterms:created xsi:type="dcterms:W3CDTF">2014-09-10T21:18:05Z</dcterms:created>
  <dcterms:modified xsi:type="dcterms:W3CDTF">2018-12-20T13:00:16Z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