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USERS\REIMB\Analyst\Provider Elements\OPPS updates\01.01.2023 OPPS Rate Changes\FQHC - Final CR 12961__110422\"/>
    </mc:Choice>
  </mc:AlternateContent>
  <bookViews>
    <workbookView xWindow="-15" yWindow="0" windowWidth="8535" windowHeight="15600" tabRatio="851"/>
  </bookViews>
  <sheets>
    <sheet name="2023 FQHC-PPS Calculator" sheetId="2" r:id="rId1"/>
    <sheet name="FQHC GAF Jan 2023 - Dec 2023"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'2023 FQHC-PPS Calculator'!$A$1:$G$24</definedName>
    <definedName name="_xlnm.Print_Titles" localSheetId="1">'FQHC GAF Jan 2023 - Dec 2023'!$1:$5</definedName>
    <definedName name="_xlnm.Print_Titles" localSheetId="3">'Payment Adj''s Removed'!$1:$3</definedName>
    <definedName name="_xlnm.Print_Titles" localSheetId="2">'Payment Adjustment'!$1:$3</definedName>
  </definedNames>
  <calcPr calcId="162913"/>
</workbook>
</file>

<file path=xl/calcChain.xml><?xml version="1.0" encoding="utf-8"?>
<calcChain xmlns="http://schemas.openxmlformats.org/spreadsheetml/2006/main">
  <c r="D16" i="2" l="1"/>
  <c r="D11" i="2" l="1"/>
  <c r="D13" i="2" s="1"/>
  <c r="D18" i="2" l="1"/>
  <c r="D23" i="2" s="1"/>
  <c r="A7" i="1"/>
  <c r="A8" i="1"/>
  <c r="A9" i="1"/>
  <c r="A10" i="1"/>
  <c r="A11" i="1"/>
  <c r="A12" i="1"/>
  <c r="A13" i="1"/>
  <c r="A14" i="1"/>
  <c r="A15" i="1"/>
  <c r="A16" i="1"/>
  <c r="A17" i="1"/>
  <c r="A18" i="1"/>
  <c r="A19"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6" i="1"/>
</calcChain>
</file>

<file path=xl/sharedStrings.xml><?xml version="1.0" encoding="utf-8"?>
<sst xmlns="http://schemas.openxmlformats.org/spreadsheetml/2006/main" count="780" uniqueCount="370">
  <si>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</si>
  <si>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</si>
  <si>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</si>
  <si>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</si>
  <si>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</si>
  <si>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</si>
  <si>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</si>
  <si>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</si>
  <si>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</si>
  <si>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</si>
  <si>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</si>
  <si>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</si>
  <si>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</si>
  <si>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</si>
  <si>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</si>
  <si>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</si>
  <si>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</si>
  <si>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</si>
  <si>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</si>
  <si>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</si>
  <si>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</si>
  <si>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</si>
  <si>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</si>
  <si>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</si>
  <si>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</si>
  <si>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</si>
  <si>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</si>
  <si>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</si>
  <si>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</si>
  <si>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</si>
  <si>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</si>
  <si>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</si>
  <si>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</si>
  <si>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</si>
  <si>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</si>
  <si>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</si>
  <si>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</si>
  <si>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</si>
  <si>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</si>
  <si>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</si>
  <si>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</si>
  <si>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</si>
  <si>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</si>
  <si>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</si>
  <si>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</si>
  <si>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</si>
  <si>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</si>
  <si>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</si>
  <si>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</si>
  <si>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</si>
  <si>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</si>
  <si>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</si>
  <si>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</si>
  <si>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</si>
  <si>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</si>
  <si>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</si>
  <si>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</si>
  <si>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</si>
  <si>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</si>
  <si>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</si>
  <si>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</si>
  <si>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</si>
  <si>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</si>
  <si>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</si>
  <si>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</si>
  <si>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</si>
  <si>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</si>
  <si>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</si>
  <si>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</si>
  <si>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</si>
  <si>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</si>
  <si>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</si>
  <si>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</si>
  <si>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</si>
  <si>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</si>
  <si>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</si>
  <si>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</si>
  <si>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</si>
  <si>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</si>
  <si>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</si>
  <si>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</si>
  <si>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</si>
  <si>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</si>
  <si>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</si>
  <si>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</si>
  <si>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</si>
  <si>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</si>
  <si>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</si>
  <si>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</si>
  <si>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</si>
  <si>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</si>
  <si>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</si>
  <si>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</si>
  <si>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</si>
  <si>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</si>
  <si>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</si>
  <si>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</si>
  <si>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</si>
  <si>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</si>
  <si>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</si>
  <si>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</si>
  <si>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</si>
  <si>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</si>
  <si>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</si>
  <si>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</si>
  <si>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</si>
  <si>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</si>
  <si>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</si>
  <si>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</si>
  <si>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</si>
  <si>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</si>
  <si>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</si>
  <si>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</si>
  <si>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</si>
  <si>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</si>
  <si>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</si>
  <si>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</si>
  <si>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</si>
  <si>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</si>
  <si>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</si>
  <si>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</si>
  <si>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</si>
  <si>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</si>
  <si>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</si>
  <si>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</si>
  <si>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</si>
  <si>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</si>
  <si>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</si>
  <si>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</si>
  <si>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01182</t>
  </si>
  <si>
    <t>01112</t>
  </si>
  <si>
    <t>03</t>
  </si>
  <si>
    <t>07</t>
  </si>
  <si>
    <t>05</t>
  </si>
  <si>
    <t>06</t>
  </si>
  <si>
    <t>09</t>
  </si>
  <si>
    <t>04112</t>
  </si>
  <si>
    <t>13102</t>
  </si>
  <si>
    <t>12202</t>
  </si>
  <si>
    <t>12102</t>
  </si>
  <si>
    <t>09102</t>
  </si>
  <si>
    <t>04</t>
  </si>
  <si>
    <t>01212</t>
  </si>
  <si>
    <t>02202</t>
  </si>
  <si>
    <t>06102</t>
  </si>
  <si>
    <t>08102</t>
  </si>
  <si>
    <t>05102</t>
  </si>
  <si>
    <t>05202</t>
  </si>
  <si>
    <t>15102</t>
  </si>
  <si>
    <t>07202</t>
  </si>
  <si>
    <t>14112</t>
  </si>
  <si>
    <t>12302</t>
  </si>
  <si>
    <t>14212</t>
  </si>
  <si>
    <t>08202</t>
  </si>
  <si>
    <t>06202</t>
  </si>
  <si>
    <t>07302</t>
  </si>
  <si>
    <t>05302</t>
  </si>
  <si>
    <t>02</t>
  </si>
  <si>
    <t>03202</t>
  </si>
  <si>
    <t>05402</t>
  </si>
  <si>
    <t>01312</t>
  </si>
  <si>
    <t>14312</t>
  </si>
  <si>
    <t>12402</t>
  </si>
  <si>
    <t>04212</t>
  </si>
  <si>
    <t>13202</t>
  </si>
  <si>
    <t>13292</t>
  </si>
  <si>
    <t>13282</t>
  </si>
  <si>
    <t>11502</t>
  </si>
  <si>
    <t>03302</t>
  </si>
  <si>
    <t>15202</t>
  </si>
  <si>
    <t>04312</t>
  </si>
  <si>
    <t>02302</t>
  </si>
  <si>
    <t>12502</t>
  </si>
  <si>
    <t>09202</t>
  </si>
  <si>
    <t>14412</t>
  </si>
  <si>
    <t>11202</t>
  </si>
  <si>
    <t>03402</t>
  </si>
  <si>
    <t>04412</t>
  </si>
  <si>
    <t>03502</t>
  </si>
  <si>
    <t>14512</t>
  </si>
  <si>
    <t>11302</t>
  </si>
  <si>
    <t>02402</t>
  </si>
  <si>
    <t>11402</t>
  </si>
  <si>
    <t>06302</t>
  </si>
  <si>
    <t>03602</t>
  </si>
  <si>
    <t>ALABAMA</t>
  </si>
  <si>
    <t>ARIZONA</t>
  </si>
  <si>
    <t>ARKANSAS</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</si>
  <si>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</si>
  <si>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</si>
  <si>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</si>
  <si>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</si>
  <si>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</si>
  <si>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</si>
  <si>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</si>
  <si>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</si>
  <si>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</si>
  <si>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</si>
  <si>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</si>
  <si>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</si>
  <si>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</si>
  <si>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</si>
  <si>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</si>
  <si>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</si>
  <si>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</si>
  <si>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</si>
  <si>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</si>
  <si>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</si>
  <si>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</si>
  <si>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</si>
  <si>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</si>
  <si>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</si>
  <si>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</si>
  <si>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</si>
  <si>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</si>
  <si>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</si>
  <si>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</si>
  <si>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</si>
  <si>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</si>
  <si>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</si>
  <si>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</si>
  <si>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</si>
  <si>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</si>
  <si>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</si>
  <si>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</si>
  <si>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</si>
  <si>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</si>
  <si>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</si>
  <si>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</si>
  <si>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</si>
  <si>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</si>
  <si>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</si>
  <si>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</si>
  <si>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</si>
  <si>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</si>
  <si>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</si>
  <si>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</si>
  <si>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</si>
  <si>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</si>
  <si>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10112</t>
  </si>
  <si>
    <t>10212</t>
  </si>
  <si>
    <t>10312</t>
  </si>
  <si>
    <t>BAKERSFIELD</t>
  </si>
  <si>
    <t>CHICO</t>
  </si>
  <si>
    <t>EL CENTRO</t>
  </si>
  <si>
    <t>FRESNO</t>
  </si>
  <si>
    <t>HANFORD-CORCORAN</t>
  </si>
  <si>
    <t>LOS ANGELES-LONG BEACH-ANAHEIM (LOS ANGELES CNTY)</t>
  </si>
  <si>
    <t>LOS ANGELES-LONG BEACH-ANAHEIM (ORANGE CNTY)</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</si>
  <si>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</si>
  <si>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</si>
  <si>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</si>
  <si>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</si>
  <si>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</si>
  <si>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</si>
  <si>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</si>
  <si>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</si>
  <si>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</si>
  <si>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</si>
  <si>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</si>
  <si>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</si>
  <si>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</si>
  <si>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</si>
  <si>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</si>
  <si>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</si>
  <si>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</si>
  <si>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</si>
  <si>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</si>
  <si>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</si>
  <si>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</si>
  <si>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</si>
  <si>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</si>
  <si>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</si>
  <si>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</si>
  <si>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</si>
  <si>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</si>
  <si>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</si>
  <si>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</si>
  <si>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</si>
  <si>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</si>
  <si>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</si>
  <si>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</si>
  <si>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</si>
  <si>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</si>
  <si>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</si>
  <si>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</si>
  <si>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</si>
  <si>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</si>
  <si>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</si>
  <si>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</si>
  <si>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</si>
  <si>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</si>
  <si>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</si>
  <si>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</si>
  <si>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</si>
  <si>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</si>
  <si>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</si>
  <si>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</si>
  <si>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</si>
  <si>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</si>
  <si>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</si>
  <si>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</si>
  <si>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</si>
  <si>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</si>
  <si>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</si>
  <si>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</si>
  <si>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</si>
  <si>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</si>
  <si>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</si>
  <si>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</si>
  <si>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</si>
  <si>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</si>
  <si>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</si>
  <si>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</si>
  <si>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</si>
  <si>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</si>
  <si>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</si>
  <si>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</si>
  <si>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</si>
  <si>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</si>
  <si>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</si>
  <si>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</si>
  <si>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</si>
  <si>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</si>
  <si>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</si>
  <si>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</si>
  <si>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</si>
  <si>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</si>
  <si>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</si>
  <si>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</si>
  <si>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</si>
  <si>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</si>
  <si>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</si>
  <si>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</si>
  <si>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</si>
  <si>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</si>
  <si>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</si>
  <si>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</si>
  <si>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</si>
  <si>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</si>
  <si>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</si>
  <si>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</si>
  <si>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</si>
  <si>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ALASKA*</t>
  </si>
  <si>
    <t>SAN FRANCISCO-OAKLAND-BERKELEY (ALAMEDA/CONTRA COSTA CNTY)</t>
  </si>
  <si>
    <t>SACRAMENTO-ROSEVILLE-FOLSOM</t>
  </si>
  <si>
    <t>SAN DIEGO-CHULA VISTA-CARLSBAD</t>
  </si>
  <si>
    <t>SAN FRANCISCO-OAKLAND-BERKELEY (SAN FRANCISCO CNTY)</t>
  </si>
  <si>
    <t>SAN FRANCISCO-OAKLAND-BERKELEY (MARIN CNTY)</t>
  </si>
  <si>
    <t>SAN LUIS OBISPO-PASO ROBLES</t>
  </si>
  <si>
    <t>SAN FRANCISCO-OAKLAND-BERKELEY (SAN MATEO CNTY)</t>
  </si>
  <si>
    <t>SANTA ROSA-PETALUMA</t>
  </si>
  <si>
    <t>STOCKTON</t>
  </si>
  <si>
    <t>VALLEJO</t>
  </si>
  <si>
    <t>VISALIA</t>
  </si>
  <si>
    <t>MONTANA**</t>
  </si>
  <si>
    <t>NEVADA**</t>
  </si>
  <si>
    <t>NORTH DAKOTA**</t>
  </si>
  <si>
    <t>SOUTH DAKOTA**</t>
  </si>
  <si>
    <t>WYOMING**</t>
  </si>
  <si>
    <t>Locality Number</t>
  </si>
  <si>
    <t>Locality Name</t>
  </si>
  <si>
    <t>Medicare Adminstrative Contractor  (MAC)</t>
  </si>
  <si>
    <t>Per Final CR 12961 Issued 11/04/2022</t>
  </si>
  <si>
    <r>
      <t xml:space="preserve">FQHC PPS Calculator:  </t>
    </r>
    <r>
      <rPr>
        <b/>
        <u/>
        <sz val="11"/>
        <color rgb="FFFF0000"/>
        <rFont val="Calibri"/>
        <family val="2"/>
        <scheme val="minor"/>
      </rPr>
      <t>January 1, 2023 through December 31, 2023</t>
    </r>
  </si>
  <si>
    <t>ADDENDUM D. FINAL CY 2023 GEOGRAPHIC ADJUSTMENT FACTORS (GAFs) BY STATE AND MEDICARE LOCALITY</t>
  </si>
  <si>
    <t>Effective for services furnished January 1, 2023 through December 31, 2023</t>
  </si>
  <si>
    <t>2023 FQHC GAF</t>
  </si>
  <si>
    <t>*Per guidelines at 42 CFR 405.2462(e)(1)</t>
  </si>
  <si>
    <t>***  Do not move/change data in this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</si>
</sst>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
    <numFmt numFmtId="165" formatCode="0.0000"/>
  </numFmts>
  <fonts count="30" x14ac:knownFonts="1">
    <font>
      <sz val="11"/>
      <color theme="1"/>
      <name val="Calibri"/>
      <family val="2"/>
      <scheme val="minor"/>
    </font>
    <font>
      <sz val="11"/>
      <color theme="1"/>
      <name val="Calibri"/>
      <family val="2"/>
      <scheme val="minor"/>
    </font>
    <font>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sz val="11"/>
      <name val="Lucida for Attachmate"/>
      <family val="3"/>
    </font>
    <font>
      <b/>
      <u/>
      <sz val="11"/>
      <color rgb="FFFF0000"/>
      <name val="Calibri"/>
      <family val="2"/>
      <scheme val="minor"/>
    </font>
    <font>
      <i/>
      <sz val="11"/>
      <name val="Calibri"/>
      <family val="2"/>
      <scheme val="minor"/>
    </font>
    <font>
      <b/>
      <sz val="11"/>
      <color rgb="FFFF0000"/>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1" fillId="9" borderId="8" applyNumberFormat="0" applyFont="0" applyAlignment="0" applyProtection="0"/>
    <xf numFmtId="0" fontId="20" fillId="0" borderId="0" applyNumberFormat="0" applyFill="0" applyBorder="0" applyAlignment="0" applyProtection="0"/>
    <xf numFmtId="0" fontId="6" fillId="0" borderId="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cellStyleXfs>
  <cellXfs count="75">
    <xf numFmtId="0" fontId="0" fillId="0" borderId="0" xfId="0"/>
    <xf numFmtId="0" fontId="3" fillId="0" borderId="0" xfId="0" applyFont="1"/>
    <xf numFmtId="49" fontId="0" fillId="0" borderId="0" xfId="0" applyNumberFormat="1" applyAlignment="1">
      <alignment horizontal="center"/>
    </xf>
    <xf numFmtId="0" fontId="0" fillId="0" borderId="0" xfId="0" applyAlignment="1">
      <alignment horizontal="center"/>
    </xf>
    <xf numFmtId="165" fontId="3" fillId="0" borderId="0" xfId="0" applyNumberFormat="1" applyFont="1"/>
    <xf numFmtId="0" fontId="6" fillId="0" borderId="0" xfId="0" applyFont="1"/>
    <xf numFmtId="0" fontId="0" fillId="0" borderId="0" xfId="0"/>
    <xf numFmtId="49" fontId="0" fillId="0" borderId="0" xfId="0" applyNumberFormat="1" applyFill="1" applyAlignment="1">
      <alignment horizontal="center"/>
    </xf>
    <xf numFmtId="0" fontId="0" fillId="0" borderId="0" xfId="0" applyFill="1" applyAlignment="1">
      <alignment horizontal="center"/>
    </xf>
    <xf numFmtId="49" fontId="6"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Alignment="1" applyProtection="1">
      <protection locked="0"/>
    </xf>
    <xf numFmtId="0" fontId="0" fillId="2" borderId="10" xfId="0" applyFill="1" applyBorder="1" applyProtection="1">
      <protection locked="0"/>
    </xf>
    <xf numFmtId="44" fontId="3" fillId="2" borderId="10" xfId="1" applyFont="1" applyFill="1" applyBorder="1" applyProtection="1">
      <protection locked="0"/>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0" fontId="0" fillId="0" borderId="0" xfId="0" applyFill="1"/>
    <xf numFmtId="0" fontId="4" fillId="0" borderId="0" xfId="0" applyFont="1" applyFill="1" applyAlignment="1">
      <alignment horizontal="right"/>
    </xf>
    <xf numFmtId="44" fontId="5" fillId="0" borderId="0" xfId="1" applyFont="1" applyFill="1" applyBorder="1"/>
    <xf numFmtId="0" fontId="0" fillId="0" borderId="0" xfId="0" applyAlignment="1">
      <alignment horizontal="left" wrapText="1"/>
    </xf>
    <xf numFmtId="44" fontId="3" fillId="34" borderId="11" xfId="1" applyFont="1" applyFill="1" applyBorder="1"/>
    <xf numFmtId="44" fontId="5" fillId="34" borderId="11" xfId="1" applyFont="1" applyFill="1" applyBorder="1"/>
    <xf numFmtId="0" fontId="19" fillId="0" borderId="0" xfId="0" applyFont="1"/>
    <xf numFmtId="0" fontId="22" fillId="0" borderId="0" xfId="0" applyFont="1"/>
    <xf numFmtId="164" fontId="3" fillId="34" borderId="11" xfId="0" applyNumberFormat="1" applyFont="1" applyFill="1" applyBorder="1"/>
    <xf numFmtId="49" fontId="23" fillId="2" borderId="0" xfId="0" applyNumberFormat="1" applyFont="1" applyFill="1" applyAlignment="1">
      <alignment horizontal="center"/>
    </xf>
    <xf numFmtId="0" fontId="23" fillId="2"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center"/>
    </xf>
    <xf numFmtId="0" fontId="23" fillId="0" borderId="0" xfId="0" applyFont="1" applyFill="1"/>
    <xf numFmtId="49" fontId="22" fillId="0" borderId="0" xfId="0" applyNumberFormat="1" applyFont="1" applyAlignment="1">
      <alignment horizontal="center"/>
    </xf>
    <xf numFmtId="0" fontId="22" fillId="0" borderId="0" xfId="0" applyFont="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49" fontId="24" fillId="0" borderId="0" xfId="0" applyNumberFormat="1" applyFont="1" applyAlignment="1">
      <alignment horizontal="left"/>
    </xf>
    <xf numFmtId="49" fontId="19" fillId="0" borderId="0" xfId="0" applyNumberFormat="1" applyFont="1" applyFill="1" applyAlignment="1">
      <alignment horizontal="center"/>
    </xf>
    <xf numFmtId="0" fontId="19" fillId="0" borderId="0" xfId="0" applyFont="1" applyFill="1" applyAlignment="1">
      <alignment horizontal="center"/>
    </xf>
    <xf numFmtId="0" fontId="22" fillId="0" borderId="0" xfId="0" applyFont="1" applyFill="1"/>
    <xf numFmtId="0" fontId="25" fillId="0" borderId="0" xfId="0" applyFont="1" applyFill="1"/>
    <xf numFmtId="44" fontId="26" fillId="34" borderId="11" xfId="1" applyFont="1" applyFill="1" applyBorder="1"/>
    <xf numFmtId="0" fontId="0" fillId="0" borderId="0" xfId="0" applyFont="1"/>
    <xf numFmtId="0" fontId="24" fillId="36" borderId="0" xfId="0" applyFont="1" applyFill="1" applyBorder="1"/>
    <xf numFmtId="0" fontId="24" fillId="0" borderId="0" xfId="2" applyFont="1" applyAlignment="1"/>
    <xf numFmtId="0" fontId="6" fillId="0" borderId="0" xfId="2" applyFont="1" applyAlignment="1"/>
    <xf numFmtId="0" fontId="28" fillId="0" borderId="0" xfId="0" applyFont="1"/>
    <xf numFmtId="0" fontId="24" fillId="0" borderId="0" xfId="2" applyFont="1" applyFill="1" applyAlignment="1"/>
    <xf numFmtId="0" fontId="6" fillId="0" borderId="0" xfId="2" applyFont="1" applyFill="1" applyAlignment="1"/>
    <xf numFmtId="0" fontId="24" fillId="2" borderId="0" xfId="0" applyFont="1" applyFill="1" applyBorder="1" applyAlignment="1">
      <alignment horizontal="center"/>
    </xf>
    <xf numFmtId="0" fontId="29" fillId="2" borderId="0" xfId="0" applyFont="1" applyFill="1" applyBorder="1" applyAlignment="1">
      <alignment horizontal="center"/>
    </xf>
    <xf numFmtId="0" fontId="24" fillId="35" borderId="11" xfId="0" applyFont="1" applyFill="1" applyBorder="1" applyAlignment="1">
      <alignment horizontal="center" vertical="center" wrapText="1"/>
    </xf>
    <xf numFmtId="0" fontId="6" fillId="35" borderId="11" xfId="0" applyFont="1" applyFill="1" applyBorder="1" applyAlignment="1">
      <alignment horizontal="center" vertical="center" wrapText="1"/>
    </xf>
    <xf numFmtId="49" fontId="22" fillId="36" borderId="15" xfId="0" applyNumberFormat="1" applyFont="1" applyFill="1" applyBorder="1"/>
    <xf numFmtId="0" fontId="0" fillId="0" borderId="16" xfId="0" applyFont="1" applyBorder="1" applyAlignment="1">
      <alignment horizontal="center"/>
    </xf>
    <xf numFmtId="49" fontId="0" fillId="0" borderId="16" xfId="0" applyNumberFormat="1" applyFont="1" applyBorder="1" applyAlignment="1">
      <alignment horizontal="center"/>
    </xf>
    <xf numFmtId="0" fontId="0" fillId="0" borderId="16" xfId="0" applyFont="1" applyBorder="1"/>
    <xf numFmtId="164" fontId="0" fillId="0" borderId="17" xfId="0" applyNumberFormat="1" applyFont="1" applyBorder="1" applyAlignment="1">
      <alignment horizontal="center"/>
    </xf>
    <xf numFmtId="164" fontId="0" fillId="0" borderId="0" xfId="0" applyNumberFormat="1" applyFont="1" applyAlignment="1">
      <alignment horizontal="center"/>
    </xf>
    <xf numFmtId="49" fontId="22" fillId="36" borderId="12" xfId="0" applyNumberFormat="1" applyFont="1" applyFill="1" applyBorder="1"/>
    <xf numFmtId="0" fontId="0" fillId="0" borderId="10" xfId="0" applyFont="1" applyBorder="1" applyAlignment="1">
      <alignment horizontal="center"/>
    </xf>
    <xf numFmtId="49" fontId="0" fillId="0" borderId="10" xfId="0" applyNumberFormat="1" applyFont="1" applyBorder="1" applyAlignment="1">
      <alignment horizontal="center"/>
    </xf>
    <xf numFmtId="0" fontId="0" fillId="0" borderId="10" xfId="0" applyFont="1" applyBorder="1"/>
    <xf numFmtId="164" fontId="0" fillId="0" borderId="18" xfId="0" applyNumberFormat="1" applyFont="1" applyBorder="1" applyAlignment="1">
      <alignment horizontal="center"/>
    </xf>
    <xf numFmtId="49" fontId="22" fillId="36" borderId="13" xfId="0" applyNumberFormat="1" applyFont="1" applyFill="1" applyBorder="1"/>
    <xf numFmtId="0" fontId="0" fillId="0" borderId="14" xfId="0" applyFont="1" applyBorder="1" applyAlignment="1">
      <alignment horizontal="center"/>
    </xf>
    <xf numFmtId="49" fontId="0" fillId="0" borderId="14" xfId="0" applyNumberFormat="1" applyFont="1" applyBorder="1" applyAlignment="1">
      <alignment horizontal="center"/>
    </xf>
    <xf numFmtId="0" fontId="0" fillId="0" borderId="14" xfId="0" applyFont="1" applyBorder="1"/>
    <xf numFmtId="164" fontId="0" fillId="0" borderId="19" xfId="0" applyNumberFormat="1" applyFont="1" applyBorder="1" applyAlignment="1">
      <alignment horizontal="center"/>
    </xf>
    <xf numFmtId="0" fontId="0" fillId="36" borderId="0" xfId="0" applyFont="1" applyFill="1"/>
    <xf numFmtId="0" fontId="28" fillId="36" borderId="0" xfId="0" applyFont="1" applyFill="1" applyBorder="1"/>
    <xf numFmtId="0" fontId="22" fillId="36" borderId="0" xfId="0" applyFont="1" applyFill="1"/>
    <xf numFmtId="0" fontId="0" fillId="0" borderId="0" xfId="0" applyFont="1" applyAlignment="1">
      <alignment horizontal="right"/>
    </xf>
    <xf numFmtId="0" fontId="22" fillId="36" borderId="0" xfId="0" applyFont="1" applyFill="1" applyBorder="1"/>
    <xf numFmtId="0" fontId="22" fillId="36" borderId="0" xfId="0" applyFont="1" applyFill="1" applyBorder="1" applyAlignment="1">
      <alignment horizontal="left"/>
    </xf>
    <xf numFmtId="0" fontId="19" fillId="36" borderId="0" xfId="0" applyFont="1" applyFill="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5"/>
  <sheetViews>
    <sheetView tabSelected="1" zoomScaleNormal="100" workbookViewId="0">
      <selection activeCell="F13" sqref="F13"/>
    </sheetView>
  </sheetViews>
  <sheetFormatPr defaultRowHeight="15" x14ac:dyDescent="0.25"/>
  <cols>
    <col min="2" max="2" width="56.28515625" customWidth="1"/>
    <col min="3" max="3" width="4.28515625" customWidth="1"/>
    <col min="4" max="4" width="14.28515625" style="1" bestFit="1" customWidth="1"/>
    <col min="5" max="5" width="3.42578125" customWidth="1"/>
  </cols>
  <sheetData>
    <row r="1" spans="1:6" x14ac:dyDescent="0.25">
      <c r="A1" s="5" t="s">
        <v>364</v>
      </c>
    </row>
    <row r="2" spans="1:6" s="6" customFormat="1" x14ac:dyDescent="0.25">
      <c r="A2" s="5" t="s">
        <v>109</v>
      </c>
      <c r="D2" s="1"/>
    </row>
    <row r="3" spans="1:6" s="6" customFormat="1" x14ac:dyDescent="0.25">
      <c r="A3" s="5" t="s">
        <v>110</v>
      </c>
      <c r="D3" s="1"/>
    </row>
    <row r="4" spans="1:6" ht="7.5" customHeight="1" x14ac:dyDescent="0.25"/>
    <row r="5" spans="1:6" x14ac:dyDescent="0.25">
      <c r="B5" t="s">
        <v>99</v>
      </c>
    </row>
    <row r="6" spans="1:6" x14ac:dyDescent="0.25">
      <c r="A6" s="16" t="s">
        <v>108</v>
      </c>
      <c r="B6" s="10"/>
    </row>
    <row r="7" spans="1:6" s="6" customFormat="1" ht="30.75" thickBot="1" x14ac:dyDescent="0.3">
      <c r="B7" s="14" t="s">
        <v>103</v>
      </c>
      <c r="D7" s="1"/>
    </row>
    <row r="8" spans="1:6" ht="19.5" thickBot="1" x14ac:dyDescent="0.35">
      <c r="B8" s="15" t="s">
        <v>0</v>
      </c>
      <c r="D8" s="40">
        <v>187.19</v>
      </c>
      <c r="F8" s="23" t="s">
        <v>363</v>
      </c>
    </row>
    <row r="9" spans="1:6" ht="7.5" customHeight="1" x14ac:dyDescent="0.25"/>
    <row r="10" spans="1:6" ht="30.75" thickBot="1" x14ac:dyDescent="0.3">
      <c r="B10" s="14" t="s">
        <v>97</v>
      </c>
      <c r="F10" s="23"/>
    </row>
    <row r="11" spans="1:6" ht="15.75" thickBot="1" x14ac:dyDescent="0.3">
      <c r="A11" s="16" t="s">
        <v>108</v>
      </c>
      <c r="B11" s="11"/>
      <c r="D11" s="25" t="str">
        <f>IF(B11="","",VLOOKUP(B11,'FQHC GAF Jan 2023 - Dec 2023'!$E$6:$F$117,2,FALSE))</f>
        <v/>
      </c>
    </row>
    <row r="12" spans="1:6" ht="45.75" thickBot="1" x14ac:dyDescent="0.3">
      <c r="B12" s="14" t="s">
        <v>104</v>
      </c>
    </row>
    <row r="13" spans="1:6" ht="19.5" thickBot="1" x14ac:dyDescent="0.35">
      <c r="B13" s="15" t="s">
        <v>1</v>
      </c>
      <c r="D13" s="21" t="str">
        <f>IF(D11="","",D8*D11)</f>
        <v/>
      </c>
    </row>
    <row r="14" spans="1:6" ht="7.5" customHeight="1" x14ac:dyDescent="0.25"/>
    <row r="15" spans="1:6" ht="45" x14ac:dyDescent="0.25">
      <c r="B15" s="14" t="s">
        <v>98</v>
      </c>
    </row>
    <row r="16" spans="1:6" x14ac:dyDescent="0.25">
      <c r="A16" s="16" t="s">
        <v>108</v>
      </c>
      <c r="B16" s="12"/>
      <c r="D16" s="4" t="str">
        <f>IF(B16="","",IF(B16="Yes",1.3416,IF(B16="No",1,"")))</f>
        <v/>
      </c>
    </row>
    <row r="17" spans="1:4" ht="75.75" thickBot="1" x14ac:dyDescent="0.3">
      <c r="B17" s="14" t="s">
        <v>105</v>
      </c>
    </row>
    <row r="18" spans="1:4" ht="19.5" thickBot="1" x14ac:dyDescent="0.35">
      <c r="B18" s="15" t="s">
        <v>95</v>
      </c>
      <c r="D18" s="22" t="str">
        <f>IF(D13="","",D13*D16)</f>
        <v/>
      </c>
    </row>
    <row r="19" spans="1:4" ht="7.5" customHeight="1" x14ac:dyDescent="0.25"/>
    <row r="20" spans="1:4" ht="45" x14ac:dyDescent="0.25">
      <c r="B20" s="14" t="s">
        <v>100</v>
      </c>
    </row>
    <row r="21" spans="1:4" x14ac:dyDescent="0.25">
      <c r="A21" s="16" t="s">
        <v>108</v>
      </c>
      <c r="B21" s="13"/>
    </row>
    <row r="22" spans="1:4" s="17" customFormat="1" ht="7.5" customHeight="1" thickBot="1" x14ac:dyDescent="0.35">
      <c r="B22" s="18"/>
      <c r="D22" s="19"/>
    </row>
    <row r="23" spans="1:4" ht="19.5" thickBot="1" x14ac:dyDescent="0.35">
      <c r="B23" s="15" t="s">
        <v>101</v>
      </c>
      <c r="D23" s="22" t="str">
        <f>IF(B21="","",IF(D18="","",MIN(D18,B21)))</f>
        <v/>
      </c>
    </row>
    <row r="24" spans="1:4" x14ac:dyDescent="0.25">
      <c r="B24" s="16" t="s">
        <v>96</v>
      </c>
    </row>
    <row r="25" spans="1:4" ht="51" customHeight="1" x14ac:dyDescent="0.25">
      <c r="B25" s="20" t="s">
        <v>102</v>
      </c>
    </row>
  </sheetData>
  <dataValidations count="1">
    <dataValidation type="list" allowBlank="1" showInputMessage="1" showErrorMessage="1" sqref="B16">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'FQHC GAF Jan 2023 - Dec 2023'!$E$6:$E$117</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9"/>
  <sheetViews>
    <sheetView topLeftCell="B1" zoomScaleNormal="100" workbookViewId="0">
      <pane ySplit="5" topLeftCell="A6" activePane="bottomLeft" state="frozen"/>
      <selection activeCell="C12" sqref="C12"/>
      <selection pane="bottomLeft" activeCell="I59" sqref="I59"/>
    </sheetView>
  </sheetViews>
  <sheetFormatPr defaultRowHeight="15" x14ac:dyDescent="0.25"/>
  <cols>
    <col min="1" max="1" width="32.85546875" style="41" hidden="1" customWidth="1"/>
    <col min="2" max="2" width="18" style="24" customWidth="1"/>
    <col min="3" max="3" width="9.28515625" style="24" customWidth="1"/>
    <col min="4" max="4" width="10.28515625" style="41" customWidth="1"/>
    <col min="5" max="5" width="63.7109375" style="41" customWidth="1"/>
    <col min="6" max="6" width="22.5703125" style="41" customWidth="1"/>
    <col min="7" max="16384" width="9.140625" style="41"/>
  </cols>
  <sheetData>
    <row r="1" spans="1:7" x14ac:dyDescent="0.25">
      <c r="B1" s="42" t="s">
        <v>365</v>
      </c>
      <c r="C1" s="43"/>
      <c r="D1" s="44"/>
      <c r="E1" s="44"/>
      <c r="F1" s="44"/>
    </row>
    <row r="2" spans="1:7" x14ac:dyDescent="0.25">
      <c r="B2" s="45" t="s">
        <v>342</v>
      </c>
      <c r="C2" s="43"/>
      <c r="D2" s="44"/>
      <c r="E2" s="44"/>
      <c r="F2" s="44"/>
    </row>
    <row r="3" spans="1:7" x14ac:dyDescent="0.25">
      <c r="B3" s="46" t="s">
        <v>369</v>
      </c>
      <c r="C3" s="46"/>
      <c r="D3" s="47"/>
      <c r="E3" s="44"/>
      <c r="F3" s="44"/>
    </row>
    <row r="4" spans="1:7" ht="15.75" thickBot="1" x14ac:dyDescent="0.3">
      <c r="B4" s="48" t="s">
        <v>366</v>
      </c>
      <c r="C4" s="48"/>
      <c r="D4" s="48"/>
      <c r="E4" s="48"/>
      <c r="F4" s="49"/>
    </row>
    <row r="5" spans="1:7" ht="45.75" thickBot="1" x14ac:dyDescent="0.3">
      <c r="A5" s="5"/>
      <c r="B5" s="50" t="s">
        <v>362</v>
      </c>
      <c r="C5" s="51" t="s">
        <v>288</v>
      </c>
      <c r="D5" s="51" t="s">
        <v>360</v>
      </c>
      <c r="E5" s="51" t="s">
        <v>361</v>
      </c>
      <c r="F5" s="51" t="s">
        <v>367</v>
      </c>
    </row>
    <row r="6" spans="1:7" s="23" customFormat="1" x14ac:dyDescent="0.25">
      <c r="A6" s="23" t="str">
        <f t="shared" ref="A6:A19" si="0">CONCATENATE(B6," - ",E6)</f>
        <v>10112 - ALABAMA</v>
      </c>
      <c r="B6" s="52" t="s">
        <v>239</v>
      </c>
      <c r="C6" s="53" t="s">
        <v>289</v>
      </c>
      <c r="D6" s="54" t="s">
        <v>124</v>
      </c>
      <c r="E6" s="55" t="s">
        <v>185</v>
      </c>
      <c r="F6" s="56">
        <v>0.90245167999999998</v>
      </c>
      <c r="G6" s="57"/>
    </row>
    <row r="7" spans="1:7" s="23" customFormat="1" x14ac:dyDescent="0.25">
      <c r="A7" s="23" t="str">
        <f t="shared" si="0"/>
        <v>02102 - ALASKA*</v>
      </c>
      <c r="B7" s="58" t="s">
        <v>125</v>
      </c>
      <c r="C7" s="59" t="s">
        <v>290</v>
      </c>
      <c r="D7" s="60" t="s">
        <v>126</v>
      </c>
      <c r="E7" s="61" t="s">
        <v>343</v>
      </c>
      <c r="F7" s="62">
        <v>1.2548210000000002</v>
      </c>
      <c r="G7" s="57"/>
    </row>
    <row r="8" spans="1:7" s="23" customFormat="1" x14ac:dyDescent="0.25">
      <c r="A8" s="23" t="str">
        <f t="shared" si="0"/>
        <v>03102 - ARIZONA</v>
      </c>
      <c r="B8" s="58" t="s">
        <v>127</v>
      </c>
      <c r="C8" s="59" t="s">
        <v>291</v>
      </c>
      <c r="D8" s="60" t="s">
        <v>124</v>
      </c>
      <c r="E8" s="61" t="s">
        <v>186</v>
      </c>
      <c r="F8" s="62">
        <v>0.94117428000000003</v>
      </c>
      <c r="G8" s="57"/>
    </row>
    <row r="9" spans="1:7" s="23" customFormat="1" x14ac:dyDescent="0.25">
      <c r="A9" s="23" t="str">
        <f t="shared" si="0"/>
        <v>07102 - ARKANSAS</v>
      </c>
      <c r="B9" s="58" t="s">
        <v>128</v>
      </c>
      <c r="C9" s="59" t="s">
        <v>292</v>
      </c>
      <c r="D9" s="60">
        <v>13</v>
      </c>
      <c r="E9" s="61" t="s">
        <v>187</v>
      </c>
      <c r="F9" s="62">
        <v>0.89106268</v>
      </c>
      <c r="G9" s="57"/>
    </row>
    <row r="10" spans="1:7" s="23" customFormat="1" x14ac:dyDescent="0.25">
      <c r="A10" s="23" t="str">
        <f t="shared" si="0"/>
        <v>01112 - BAKERSFIELD</v>
      </c>
      <c r="B10" s="58" t="s">
        <v>130</v>
      </c>
      <c r="C10" s="59" t="s">
        <v>293</v>
      </c>
      <c r="D10" s="60">
        <v>54</v>
      </c>
      <c r="E10" s="61" t="s">
        <v>242</v>
      </c>
      <c r="F10" s="62">
        <v>1.0075859299999999</v>
      </c>
      <c r="G10" s="57"/>
    </row>
    <row r="11" spans="1:7" s="23" customFormat="1" x14ac:dyDescent="0.25">
      <c r="A11" s="23" t="str">
        <f t="shared" si="0"/>
        <v>01112 - CHICO</v>
      </c>
      <c r="B11" s="58" t="s">
        <v>130</v>
      </c>
      <c r="C11" s="59" t="s">
        <v>293</v>
      </c>
      <c r="D11" s="60">
        <v>55</v>
      </c>
      <c r="E11" s="61" t="s">
        <v>243</v>
      </c>
      <c r="F11" s="62">
        <v>1.0045711099999999</v>
      </c>
      <c r="G11" s="57"/>
    </row>
    <row r="12" spans="1:7" s="23" customFormat="1" x14ac:dyDescent="0.25">
      <c r="A12" s="23" t="str">
        <f t="shared" si="0"/>
        <v>01182 - EL CENTRO</v>
      </c>
      <c r="B12" s="58" t="s">
        <v>129</v>
      </c>
      <c r="C12" s="59" t="s">
        <v>293</v>
      </c>
      <c r="D12" s="60">
        <v>71</v>
      </c>
      <c r="E12" s="61" t="s">
        <v>244</v>
      </c>
      <c r="F12" s="62">
        <v>1.0045711099999999</v>
      </c>
      <c r="G12" s="57"/>
    </row>
    <row r="13" spans="1:7" s="23" customFormat="1" x14ac:dyDescent="0.25">
      <c r="A13" s="23" t="str">
        <f t="shared" si="0"/>
        <v>01112 - FRESNO</v>
      </c>
      <c r="B13" s="58" t="s">
        <v>130</v>
      </c>
      <c r="C13" s="59" t="s">
        <v>293</v>
      </c>
      <c r="D13" s="60">
        <v>56</v>
      </c>
      <c r="E13" s="61" t="s">
        <v>245</v>
      </c>
      <c r="F13" s="62">
        <v>1.0045711099999999</v>
      </c>
      <c r="G13" s="57"/>
    </row>
    <row r="14" spans="1:7" s="23" customFormat="1" x14ac:dyDescent="0.25">
      <c r="A14" s="23" t="str">
        <f t="shared" si="0"/>
        <v>01112 - HANFORD-CORCORAN</v>
      </c>
      <c r="B14" s="58" t="s">
        <v>130</v>
      </c>
      <c r="C14" s="59" t="s">
        <v>293</v>
      </c>
      <c r="D14" s="60">
        <v>57</v>
      </c>
      <c r="E14" s="61" t="s">
        <v>246</v>
      </c>
      <c r="F14" s="62">
        <v>1.0045711099999999</v>
      </c>
      <c r="G14" s="57"/>
    </row>
    <row r="15" spans="1:7" s="23" customFormat="1" x14ac:dyDescent="0.25">
      <c r="A15" s="23" t="str">
        <f t="shared" si="0"/>
        <v>01182 - LOS ANGELES-LONG BEACH-ANAHEIM (LOS ANGELES CNTY)</v>
      </c>
      <c r="B15" s="58" t="s">
        <v>129</v>
      </c>
      <c r="C15" s="59" t="s">
        <v>293</v>
      </c>
      <c r="D15" s="60">
        <v>18</v>
      </c>
      <c r="E15" s="61" t="s">
        <v>247</v>
      </c>
      <c r="F15" s="62">
        <v>1.0649197500000001</v>
      </c>
      <c r="G15" s="57"/>
    </row>
    <row r="16" spans="1:7" s="23" customFormat="1" x14ac:dyDescent="0.25">
      <c r="A16" s="23" t="str">
        <f t="shared" si="0"/>
        <v>01182 - LOS ANGELES-LONG BEACH-ANAHEIM (ORANGE CNTY)</v>
      </c>
      <c r="B16" s="58" t="s">
        <v>129</v>
      </c>
      <c r="C16" s="59" t="s">
        <v>293</v>
      </c>
      <c r="D16" s="60">
        <v>26</v>
      </c>
      <c r="E16" s="61" t="s">
        <v>248</v>
      </c>
      <c r="F16" s="62">
        <v>1.0649197500000001</v>
      </c>
      <c r="G16" s="57"/>
    </row>
    <row r="17" spans="1:7" s="23" customFormat="1" x14ac:dyDescent="0.25">
      <c r="A17" s="23" t="str">
        <f t="shared" si="0"/>
        <v>01112 - MADERA</v>
      </c>
      <c r="B17" s="58" t="s">
        <v>130</v>
      </c>
      <c r="C17" s="59" t="s">
        <v>293</v>
      </c>
      <c r="D17" s="60">
        <v>58</v>
      </c>
      <c r="E17" s="61" t="s">
        <v>249</v>
      </c>
      <c r="F17" s="62">
        <v>1.0045711099999999</v>
      </c>
      <c r="G17" s="57"/>
    </row>
    <row r="18" spans="1:7" s="23" customFormat="1" x14ac:dyDescent="0.25">
      <c r="A18" s="23" t="str">
        <f t="shared" si="0"/>
        <v>01112 - MERCED</v>
      </c>
      <c r="B18" s="58" t="s">
        <v>130</v>
      </c>
      <c r="C18" s="59" t="s">
        <v>293</v>
      </c>
      <c r="D18" s="60">
        <v>59</v>
      </c>
      <c r="E18" s="61" t="s">
        <v>250</v>
      </c>
      <c r="F18" s="62">
        <v>1.0045711099999999</v>
      </c>
      <c r="G18" s="57"/>
    </row>
    <row r="19" spans="1:7" s="23" customFormat="1" x14ac:dyDescent="0.25">
      <c r="A19" s="23" t="str">
        <f t="shared" si="0"/>
        <v>01112 - MODESTO</v>
      </c>
      <c r="B19" s="58" t="s">
        <v>130</v>
      </c>
      <c r="C19" s="59" t="s">
        <v>293</v>
      </c>
      <c r="D19" s="60">
        <v>60</v>
      </c>
      <c r="E19" s="61" t="s">
        <v>251</v>
      </c>
      <c r="F19" s="62">
        <v>1.0045711099999999</v>
      </c>
      <c r="G19" s="57"/>
    </row>
    <row r="20" spans="1:7" s="23" customFormat="1" x14ac:dyDescent="0.25">
      <c r="B20" s="58" t="s">
        <v>130</v>
      </c>
      <c r="C20" s="59" t="s">
        <v>293</v>
      </c>
      <c r="D20" s="60">
        <v>51</v>
      </c>
      <c r="E20" s="61" t="s">
        <v>252</v>
      </c>
      <c r="F20" s="62">
        <v>1.10437937</v>
      </c>
      <c r="G20" s="57"/>
    </row>
    <row r="21" spans="1:7" s="23" customFormat="1" x14ac:dyDescent="0.25">
      <c r="B21" s="58" t="s">
        <v>130</v>
      </c>
      <c r="C21" s="59" t="s">
        <v>293</v>
      </c>
      <c r="D21" s="60" t="s">
        <v>132</v>
      </c>
      <c r="E21" s="61" t="s">
        <v>344</v>
      </c>
      <c r="F21" s="62">
        <v>1.16961198</v>
      </c>
      <c r="G21" s="57"/>
    </row>
    <row r="22" spans="1:7" s="23" customFormat="1" x14ac:dyDescent="0.25">
      <c r="B22" s="58" t="s">
        <v>129</v>
      </c>
      <c r="C22" s="59" t="s">
        <v>293</v>
      </c>
      <c r="D22" s="60">
        <v>17</v>
      </c>
      <c r="E22" s="61" t="s">
        <v>253</v>
      </c>
      <c r="F22" s="62">
        <v>1.05405305</v>
      </c>
      <c r="G22" s="57"/>
    </row>
    <row r="23" spans="1:7" s="23" customFormat="1" x14ac:dyDescent="0.25">
      <c r="B23" s="58" t="s">
        <v>130</v>
      </c>
      <c r="C23" s="59" t="s">
        <v>293</v>
      </c>
      <c r="D23" s="60">
        <v>61</v>
      </c>
      <c r="E23" s="61" t="s">
        <v>254</v>
      </c>
      <c r="F23" s="62">
        <v>1.0045711099999999</v>
      </c>
      <c r="G23" s="57"/>
    </row>
    <row r="24" spans="1:7" s="23" customFormat="1" x14ac:dyDescent="0.25">
      <c r="B24" s="58" t="s">
        <v>130</v>
      </c>
      <c r="C24" s="59" t="s">
        <v>293</v>
      </c>
      <c r="D24" s="60">
        <v>62</v>
      </c>
      <c r="E24" s="61" t="s">
        <v>255</v>
      </c>
      <c r="F24" s="62">
        <v>1.0045711099999999</v>
      </c>
      <c r="G24" s="57"/>
    </row>
    <row r="25" spans="1:7" s="23" customFormat="1" x14ac:dyDescent="0.25">
      <c r="B25" s="58" t="s">
        <v>130</v>
      </c>
      <c r="C25" s="59" t="s">
        <v>293</v>
      </c>
      <c r="D25" s="60">
        <v>63</v>
      </c>
      <c r="E25" s="61" t="s">
        <v>345</v>
      </c>
      <c r="F25" s="62">
        <v>1.0303305599999999</v>
      </c>
      <c r="G25" s="57"/>
    </row>
    <row r="26" spans="1:7" s="23" customFormat="1" x14ac:dyDescent="0.25">
      <c r="B26" s="58" t="s">
        <v>130</v>
      </c>
      <c r="C26" s="59" t="s">
        <v>293</v>
      </c>
      <c r="D26" s="60">
        <v>64</v>
      </c>
      <c r="E26" s="61" t="s">
        <v>256</v>
      </c>
      <c r="F26" s="62">
        <v>1.0510319400000001</v>
      </c>
      <c r="G26" s="57"/>
    </row>
    <row r="27" spans="1:7" s="23" customFormat="1" x14ac:dyDescent="0.25">
      <c r="B27" s="58" t="s">
        <v>129</v>
      </c>
      <c r="C27" s="59" t="s">
        <v>293</v>
      </c>
      <c r="D27" s="60">
        <v>72</v>
      </c>
      <c r="E27" s="61" t="s">
        <v>346</v>
      </c>
      <c r="F27" s="62">
        <v>1.0542875999999999</v>
      </c>
      <c r="G27" s="57"/>
    </row>
    <row r="28" spans="1:7" s="23" customFormat="1" x14ac:dyDescent="0.25">
      <c r="B28" s="58" t="s">
        <v>130</v>
      </c>
      <c r="C28" s="59" t="s">
        <v>293</v>
      </c>
      <c r="D28" s="60" t="s">
        <v>133</v>
      </c>
      <c r="E28" s="61" t="s">
        <v>347</v>
      </c>
      <c r="F28" s="62">
        <v>1.16961198</v>
      </c>
      <c r="G28" s="57"/>
    </row>
    <row r="29" spans="1:7" s="23" customFormat="1" x14ac:dyDescent="0.25">
      <c r="B29" s="58" t="s">
        <v>130</v>
      </c>
      <c r="C29" s="59" t="s">
        <v>293</v>
      </c>
      <c r="D29" s="60">
        <v>52</v>
      </c>
      <c r="E29" s="61" t="s">
        <v>348</v>
      </c>
      <c r="F29" s="62">
        <v>1.16961198</v>
      </c>
      <c r="G29" s="57"/>
    </row>
    <row r="30" spans="1:7" s="23" customFormat="1" x14ac:dyDescent="0.25">
      <c r="B30" s="58" t="s">
        <v>130</v>
      </c>
      <c r="C30" s="59" t="s">
        <v>293</v>
      </c>
      <c r="D30" s="60">
        <v>65</v>
      </c>
      <c r="E30" s="61" t="s">
        <v>257</v>
      </c>
      <c r="F30" s="62">
        <v>1.1935961000000002</v>
      </c>
      <c r="G30" s="57"/>
    </row>
    <row r="31" spans="1:7" s="23" customFormat="1" x14ac:dyDescent="0.25">
      <c r="B31" s="58" t="s">
        <v>129</v>
      </c>
      <c r="C31" s="59" t="s">
        <v>293</v>
      </c>
      <c r="D31" s="60">
        <v>73</v>
      </c>
      <c r="E31" s="61" t="s">
        <v>349</v>
      </c>
      <c r="F31" s="62">
        <v>1.0191490299999999</v>
      </c>
      <c r="G31" s="57"/>
    </row>
    <row r="32" spans="1:7" s="23" customFormat="1" x14ac:dyDescent="0.25">
      <c r="B32" s="58" t="s">
        <v>130</v>
      </c>
      <c r="C32" s="59" t="s">
        <v>293</v>
      </c>
      <c r="D32" s="60" t="s">
        <v>134</v>
      </c>
      <c r="E32" s="61" t="s">
        <v>350</v>
      </c>
      <c r="F32" s="62">
        <v>1.16961198</v>
      </c>
      <c r="G32" s="57"/>
    </row>
    <row r="33" spans="1:7" s="23" customFormat="1" x14ac:dyDescent="0.25">
      <c r="B33" s="58" t="s">
        <v>130</v>
      </c>
      <c r="C33" s="59" t="s">
        <v>293</v>
      </c>
      <c r="D33" s="60" t="s">
        <v>135</v>
      </c>
      <c r="E33" s="61" t="s">
        <v>258</v>
      </c>
      <c r="F33" s="62">
        <v>1.1935961000000002</v>
      </c>
      <c r="G33" s="57"/>
    </row>
    <row r="34" spans="1:7" s="23" customFormat="1" x14ac:dyDescent="0.25">
      <c r="B34" s="58" t="s">
        <v>130</v>
      </c>
      <c r="C34" s="59" t="s">
        <v>293</v>
      </c>
      <c r="D34" s="60">
        <v>66</v>
      </c>
      <c r="E34" s="61" t="s">
        <v>259</v>
      </c>
      <c r="F34" s="62">
        <v>1.0679074900000001</v>
      </c>
      <c r="G34" s="57"/>
    </row>
    <row r="35" spans="1:7" s="23" customFormat="1" x14ac:dyDescent="0.25">
      <c r="B35" s="58" t="s">
        <v>129</v>
      </c>
      <c r="C35" s="59" t="s">
        <v>293</v>
      </c>
      <c r="D35" s="60">
        <v>74</v>
      </c>
      <c r="E35" s="61" t="s">
        <v>260</v>
      </c>
      <c r="F35" s="62">
        <v>1.05332957</v>
      </c>
      <c r="G35" s="57"/>
    </row>
    <row r="36" spans="1:7" s="23" customFormat="1" x14ac:dyDescent="0.25">
      <c r="B36" s="58" t="s">
        <v>130</v>
      </c>
      <c r="C36" s="59" t="s">
        <v>293</v>
      </c>
      <c r="D36" s="60">
        <v>67</v>
      </c>
      <c r="E36" s="61" t="s">
        <v>351</v>
      </c>
      <c r="F36" s="62">
        <v>1.06950872</v>
      </c>
      <c r="G36" s="57"/>
    </row>
    <row r="37" spans="1:7" s="23" customFormat="1" x14ac:dyDescent="0.25">
      <c r="B37" s="58" t="s">
        <v>130</v>
      </c>
      <c r="C37" s="59" t="s">
        <v>293</v>
      </c>
      <c r="D37" s="60">
        <v>68</v>
      </c>
      <c r="E37" s="61" t="s">
        <v>352</v>
      </c>
      <c r="F37" s="62">
        <v>1.0045711099999999</v>
      </c>
      <c r="G37" s="57"/>
    </row>
    <row r="38" spans="1:7" s="23" customFormat="1" x14ac:dyDescent="0.25">
      <c r="B38" s="58" t="s">
        <v>130</v>
      </c>
      <c r="C38" s="59" t="s">
        <v>293</v>
      </c>
      <c r="D38" s="60">
        <v>53</v>
      </c>
      <c r="E38" s="61" t="s">
        <v>353</v>
      </c>
      <c r="F38" s="62">
        <v>1.10437937</v>
      </c>
      <c r="G38" s="57"/>
    </row>
    <row r="39" spans="1:7" s="23" customFormat="1" x14ac:dyDescent="0.25">
      <c r="B39" s="58" t="s">
        <v>130</v>
      </c>
      <c r="C39" s="59" t="s">
        <v>293</v>
      </c>
      <c r="D39" s="60">
        <v>69</v>
      </c>
      <c r="E39" s="61" t="s">
        <v>354</v>
      </c>
      <c r="F39" s="62">
        <v>1.0045711099999999</v>
      </c>
      <c r="G39" s="57"/>
    </row>
    <row r="40" spans="1:7" s="23" customFormat="1" x14ac:dyDescent="0.25">
      <c r="B40" s="58" t="s">
        <v>130</v>
      </c>
      <c r="C40" s="59" t="s">
        <v>293</v>
      </c>
      <c r="D40" s="60">
        <v>70</v>
      </c>
      <c r="E40" s="61" t="s">
        <v>261</v>
      </c>
      <c r="F40" s="62">
        <v>1.0045711099999999</v>
      </c>
      <c r="G40" s="57"/>
    </row>
    <row r="41" spans="1:7" s="23" customFormat="1" x14ac:dyDescent="0.25">
      <c r="B41" s="58" t="s">
        <v>130</v>
      </c>
      <c r="C41" s="59" t="s">
        <v>293</v>
      </c>
      <c r="D41" s="60">
        <v>75</v>
      </c>
      <c r="E41" s="61" t="s">
        <v>238</v>
      </c>
      <c r="F41" s="62">
        <v>1.0045711099999999</v>
      </c>
      <c r="G41" s="57"/>
    </row>
    <row r="42" spans="1:7" s="23" customFormat="1" x14ac:dyDescent="0.25">
      <c r="B42" s="58" t="s">
        <v>136</v>
      </c>
      <c r="C42" s="59" t="s">
        <v>294</v>
      </c>
      <c r="D42" s="60" t="s">
        <v>126</v>
      </c>
      <c r="E42" s="61" t="s">
        <v>188</v>
      </c>
      <c r="F42" s="62">
        <v>0.98332034999999995</v>
      </c>
      <c r="G42" s="57"/>
    </row>
    <row r="43" spans="1:7" s="23" customFormat="1" x14ac:dyDescent="0.25">
      <c r="B43" s="58" t="s">
        <v>137</v>
      </c>
      <c r="C43" s="59" t="s">
        <v>295</v>
      </c>
      <c r="D43" s="60" t="s">
        <v>124</v>
      </c>
      <c r="E43" s="61" t="s">
        <v>189</v>
      </c>
      <c r="F43" s="62">
        <v>1.01957122</v>
      </c>
      <c r="G43" s="57"/>
    </row>
    <row r="44" spans="1:7" s="23" customFormat="1" x14ac:dyDescent="0.25">
      <c r="A44" s="23" t="str">
        <f t="shared" ref="A44:A75" si="1">CONCATENATE(B44," - ",E44)</f>
        <v>12202 - DC + MD/VA SUBURBS</v>
      </c>
      <c r="B44" s="58" t="s">
        <v>138</v>
      </c>
      <c r="C44" s="59" t="s">
        <v>296</v>
      </c>
      <c r="D44" s="60" t="s">
        <v>126</v>
      </c>
      <c r="E44" s="61" t="s">
        <v>190</v>
      </c>
      <c r="F44" s="62">
        <v>1.0836581600000001</v>
      </c>
      <c r="G44" s="57"/>
    </row>
    <row r="45" spans="1:7" s="23" customFormat="1" x14ac:dyDescent="0.25">
      <c r="A45" s="23" t="str">
        <f t="shared" si="1"/>
        <v>12102 - DELAWARE</v>
      </c>
      <c r="B45" s="58" t="s">
        <v>139</v>
      </c>
      <c r="C45" s="59" t="s">
        <v>297</v>
      </c>
      <c r="D45" s="60" t="s">
        <v>126</v>
      </c>
      <c r="E45" s="61" t="s">
        <v>191</v>
      </c>
      <c r="F45" s="62">
        <v>0.96473620999999987</v>
      </c>
      <c r="G45" s="57"/>
    </row>
    <row r="46" spans="1:7" s="23" customFormat="1" x14ac:dyDescent="0.25">
      <c r="A46" s="23" t="str">
        <f t="shared" si="1"/>
        <v>09102 - FORT LAUDERDALE</v>
      </c>
      <c r="B46" s="58" t="s">
        <v>140</v>
      </c>
      <c r="C46" s="59" t="s">
        <v>298</v>
      </c>
      <c r="D46" s="60" t="s">
        <v>131</v>
      </c>
      <c r="E46" s="61" t="s">
        <v>262</v>
      </c>
      <c r="F46" s="62">
        <v>0.95757443999999992</v>
      </c>
      <c r="G46" s="57"/>
    </row>
    <row r="47" spans="1:7" s="23" customFormat="1" x14ac:dyDescent="0.25">
      <c r="A47" s="23" t="str">
        <f t="shared" si="1"/>
        <v>09102 - MIAMI</v>
      </c>
      <c r="B47" s="58" t="s">
        <v>140</v>
      </c>
      <c r="C47" s="59" t="s">
        <v>298</v>
      </c>
      <c r="D47" s="60" t="s">
        <v>141</v>
      </c>
      <c r="E47" s="61" t="s">
        <v>263</v>
      </c>
      <c r="F47" s="62">
        <v>0.96941900000000003</v>
      </c>
      <c r="G47" s="57"/>
    </row>
    <row r="48" spans="1:7" s="23" customFormat="1" x14ac:dyDescent="0.25">
      <c r="A48" s="23" t="str">
        <f t="shared" si="1"/>
        <v>09102 - REST OF FLORIDA</v>
      </c>
      <c r="B48" s="58" t="s">
        <v>140</v>
      </c>
      <c r="C48" s="59" t="s">
        <v>298</v>
      </c>
      <c r="D48" s="60">
        <v>99</v>
      </c>
      <c r="E48" s="61" t="s">
        <v>192</v>
      </c>
      <c r="F48" s="62">
        <v>0.93069639999999998</v>
      </c>
      <c r="G48" s="57"/>
    </row>
    <row r="49" spans="1:7" s="23" customFormat="1" x14ac:dyDescent="0.25">
      <c r="A49" s="23" t="str">
        <f t="shared" si="1"/>
        <v>10212 - ATLANTA</v>
      </c>
      <c r="B49" s="58" t="s">
        <v>240</v>
      </c>
      <c r="C49" s="59" t="s">
        <v>299</v>
      </c>
      <c r="D49" s="60" t="s">
        <v>126</v>
      </c>
      <c r="E49" s="61" t="s">
        <v>264</v>
      </c>
      <c r="F49" s="62">
        <v>0.95711888000000001</v>
      </c>
      <c r="G49" s="57"/>
    </row>
    <row r="50" spans="1:7" s="23" customFormat="1" x14ac:dyDescent="0.25">
      <c r="A50" s="23" t="str">
        <f t="shared" si="1"/>
        <v>10212 - REST OF GEORGIA</v>
      </c>
      <c r="B50" s="58" t="s">
        <v>240</v>
      </c>
      <c r="C50" s="59" t="s">
        <v>299</v>
      </c>
      <c r="D50" s="60">
        <v>99</v>
      </c>
      <c r="E50" s="61" t="s">
        <v>193</v>
      </c>
      <c r="F50" s="62">
        <v>0.90381836000000004</v>
      </c>
      <c r="G50" s="57"/>
    </row>
    <row r="51" spans="1:7" s="23" customFormat="1" x14ac:dyDescent="0.25">
      <c r="A51" s="23" t="str">
        <f t="shared" si="1"/>
        <v>01212 - HAWAII, GUAM</v>
      </c>
      <c r="B51" s="58" t="s">
        <v>142</v>
      </c>
      <c r="C51" s="59" t="s">
        <v>300</v>
      </c>
      <c r="D51" s="60" t="s">
        <v>126</v>
      </c>
      <c r="E51" s="61" t="s">
        <v>194</v>
      </c>
      <c r="F51" s="62">
        <v>1.0260491699999998</v>
      </c>
      <c r="G51" s="57"/>
    </row>
    <row r="52" spans="1:7" s="23" customFormat="1" x14ac:dyDescent="0.25">
      <c r="A52" s="23" t="str">
        <f t="shared" si="1"/>
        <v>02202 - IDAHO</v>
      </c>
      <c r="B52" s="58" t="s">
        <v>143</v>
      </c>
      <c r="C52" s="59" t="s">
        <v>301</v>
      </c>
      <c r="D52" s="60" t="s">
        <v>124</v>
      </c>
      <c r="E52" s="61" t="s">
        <v>195</v>
      </c>
      <c r="F52" s="62">
        <v>0.90928508000000008</v>
      </c>
      <c r="G52" s="57"/>
    </row>
    <row r="53" spans="1:7" s="23" customFormat="1" x14ac:dyDescent="0.25">
      <c r="A53" s="23" t="str">
        <f t="shared" si="1"/>
        <v>06102 - CHICAGO</v>
      </c>
      <c r="B53" s="58" t="s">
        <v>144</v>
      </c>
      <c r="C53" s="59" t="s">
        <v>302</v>
      </c>
      <c r="D53" s="60">
        <v>16</v>
      </c>
      <c r="E53" s="61" t="s">
        <v>265</v>
      </c>
      <c r="F53" s="62">
        <v>0.97758570999999994</v>
      </c>
      <c r="G53" s="57"/>
    </row>
    <row r="54" spans="1:7" s="23" customFormat="1" x14ac:dyDescent="0.25">
      <c r="A54" s="23" t="str">
        <f t="shared" si="1"/>
        <v>06102 - EAST ST. LOUIS</v>
      </c>
      <c r="B54" s="58" t="s">
        <v>144</v>
      </c>
      <c r="C54" s="59" t="s">
        <v>302</v>
      </c>
      <c r="D54" s="60">
        <v>12</v>
      </c>
      <c r="E54" s="61" t="s">
        <v>266</v>
      </c>
      <c r="F54" s="62">
        <v>0.92614079999999999</v>
      </c>
      <c r="G54" s="57"/>
    </row>
    <row r="55" spans="1:7" s="23" customFormat="1" x14ac:dyDescent="0.25">
      <c r="A55" s="23" t="str">
        <f t="shared" si="1"/>
        <v>06102 - SUBURBAN CHICAGO</v>
      </c>
      <c r="B55" s="58" t="s">
        <v>144</v>
      </c>
      <c r="C55" s="59" t="s">
        <v>302</v>
      </c>
      <c r="D55" s="60">
        <v>15</v>
      </c>
      <c r="E55" s="61" t="s">
        <v>267</v>
      </c>
      <c r="F55" s="62">
        <v>0.98660308999999979</v>
      </c>
      <c r="G55" s="57"/>
    </row>
    <row r="56" spans="1:7" s="23" customFormat="1" x14ac:dyDescent="0.25">
      <c r="A56" s="23" t="str">
        <f t="shared" si="1"/>
        <v>06102 - REST OF ILLINOIS</v>
      </c>
      <c r="B56" s="58" t="s">
        <v>144</v>
      </c>
      <c r="C56" s="59" t="s">
        <v>302</v>
      </c>
      <c r="D56" s="60">
        <v>99</v>
      </c>
      <c r="E56" s="61" t="s">
        <v>196</v>
      </c>
      <c r="F56" s="62">
        <v>0.91794072000000004</v>
      </c>
      <c r="G56" s="57"/>
    </row>
    <row r="57" spans="1:7" s="23" customFormat="1" x14ac:dyDescent="0.25">
      <c r="A57" s="23" t="str">
        <f t="shared" si="1"/>
        <v>08102 - INDIANA</v>
      </c>
      <c r="B57" s="58" t="s">
        <v>145</v>
      </c>
      <c r="C57" s="59" t="s">
        <v>303</v>
      </c>
      <c r="D57" s="60" t="s">
        <v>124</v>
      </c>
      <c r="E57" s="61" t="s">
        <v>197</v>
      </c>
      <c r="F57" s="62">
        <v>0.91748516000000002</v>
      </c>
      <c r="G57" s="57"/>
    </row>
    <row r="58" spans="1:7" s="23" customFormat="1" x14ac:dyDescent="0.25">
      <c r="A58" s="23" t="str">
        <f t="shared" si="1"/>
        <v>05102 - IOWA</v>
      </c>
      <c r="B58" s="58" t="s">
        <v>146</v>
      </c>
      <c r="C58" s="59" t="s">
        <v>304</v>
      </c>
      <c r="D58" s="60" t="s">
        <v>124</v>
      </c>
      <c r="E58" s="61" t="s">
        <v>198</v>
      </c>
      <c r="F58" s="62">
        <v>0.9170296</v>
      </c>
      <c r="G58" s="57"/>
    </row>
    <row r="59" spans="1:7" s="23" customFormat="1" x14ac:dyDescent="0.25">
      <c r="A59" s="23" t="str">
        <f t="shared" si="1"/>
        <v>05202 - KANSAS</v>
      </c>
      <c r="B59" s="58" t="s">
        <v>147</v>
      </c>
      <c r="C59" s="59" t="s">
        <v>305</v>
      </c>
      <c r="D59" s="60" t="s">
        <v>124</v>
      </c>
      <c r="E59" s="61" t="s">
        <v>199</v>
      </c>
      <c r="F59" s="62">
        <v>0.91566291999999994</v>
      </c>
      <c r="G59" s="57"/>
    </row>
    <row r="60" spans="1:7" s="23" customFormat="1" x14ac:dyDescent="0.25">
      <c r="A60" s="23" t="str">
        <f t="shared" si="1"/>
        <v>15102 - KENTUCKY</v>
      </c>
      <c r="B60" s="58" t="s">
        <v>148</v>
      </c>
      <c r="C60" s="59" t="s">
        <v>306</v>
      </c>
      <c r="D60" s="60" t="s">
        <v>124</v>
      </c>
      <c r="E60" s="61" t="s">
        <v>200</v>
      </c>
      <c r="F60" s="62">
        <v>0.90017387999999998</v>
      </c>
      <c r="G60" s="57"/>
    </row>
    <row r="61" spans="1:7" s="23" customFormat="1" x14ac:dyDescent="0.25">
      <c r="A61" s="23" t="str">
        <f t="shared" si="1"/>
        <v>07202 - NEW ORLEANS</v>
      </c>
      <c r="B61" s="58" t="s">
        <v>149</v>
      </c>
      <c r="C61" s="59" t="s">
        <v>307</v>
      </c>
      <c r="D61" s="60" t="s">
        <v>126</v>
      </c>
      <c r="E61" s="61" t="s">
        <v>268</v>
      </c>
      <c r="F61" s="62">
        <v>0.92659636000000001</v>
      </c>
      <c r="G61" s="57"/>
    </row>
    <row r="62" spans="1:7" s="23" customFormat="1" x14ac:dyDescent="0.25">
      <c r="A62" s="23" t="str">
        <f t="shared" si="1"/>
        <v>07202 - REST OF LOUISIANA</v>
      </c>
      <c r="B62" s="58" t="s">
        <v>149</v>
      </c>
      <c r="C62" s="59" t="s">
        <v>307</v>
      </c>
      <c r="D62" s="60">
        <v>99</v>
      </c>
      <c r="E62" s="61" t="s">
        <v>201</v>
      </c>
      <c r="F62" s="62">
        <v>0.90154055999999994</v>
      </c>
      <c r="G62" s="57"/>
    </row>
    <row r="63" spans="1:7" s="23" customFormat="1" x14ac:dyDescent="0.25">
      <c r="A63" s="23" t="str">
        <f t="shared" si="1"/>
        <v>14112 - SOUTHERN MAINE</v>
      </c>
      <c r="B63" s="58" t="s">
        <v>150</v>
      </c>
      <c r="C63" s="59" t="s">
        <v>308</v>
      </c>
      <c r="D63" s="60" t="s">
        <v>131</v>
      </c>
      <c r="E63" s="61" t="s">
        <v>202</v>
      </c>
      <c r="F63" s="62">
        <v>0.96030779999999993</v>
      </c>
      <c r="G63" s="57"/>
    </row>
    <row r="64" spans="1:7" s="23" customFormat="1" x14ac:dyDescent="0.25">
      <c r="A64" s="23" t="str">
        <f t="shared" si="1"/>
        <v>14112 - REST OF MAINE</v>
      </c>
      <c r="B64" s="58" t="s">
        <v>150</v>
      </c>
      <c r="C64" s="59" t="s">
        <v>308</v>
      </c>
      <c r="D64" s="60">
        <v>99</v>
      </c>
      <c r="E64" s="61" t="s">
        <v>203</v>
      </c>
      <c r="F64" s="62">
        <v>0.9147518</v>
      </c>
      <c r="G64" s="57"/>
    </row>
    <row r="65" spans="1:7" s="23" customFormat="1" x14ac:dyDescent="0.25">
      <c r="A65" s="23" t="str">
        <f t="shared" si="1"/>
        <v>12302 - BALTIMORE/SURR. CNTYS</v>
      </c>
      <c r="B65" s="58" t="s">
        <v>151</v>
      </c>
      <c r="C65" s="59" t="s">
        <v>309</v>
      </c>
      <c r="D65" s="60" t="s">
        <v>126</v>
      </c>
      <c r="E65" s="61" t="s">
        <v>269</v>
      </c>
      <c r="F65" s="62">
        <v>1.0097229999999999</v>
      </c>
      <c r="G65" s="57"/>
    </row>
    <row r="66" spans="1:7" s="23" customFormat="1" x14ac:dyDescent="0.25">
      <c r="A66" s="23" t="str">
        <f t="shared" si="1"/>
        <v>12302 - REST OF MARYLAND</v>
      </c>
      <c r="B66" s="58" t="s">
        <v>151</v>
      </c>
      <c r="C66" s="59" t="s">
        <v>309</v>
      </c>
      <c r="D66" s="60">
        <v>99</v>
      </c>
      <c r="E66" s="61" t="s">
        <v>204</v>
      </c>
      <c r="F66" s="62">
        <v>0.97585728999999988</v>
      </c>
      <c r="G66" s="57"/>
    </row>
    <row r="67" spans="1:7" s="23" customFormat="1" x14ac:dyDescent="0.25">
      <c r="A67" s="23" t="str">
        <f t="shared" si="1"/>
        <v>14212 - METROPOLITAN BOSTON</v>
      </c>
      <c r="B67" s="58" t="s">
        <v>152</v>
      </c>
      <c r="C67" s="59" t="s">
        <v>310</v>
      </c>
      <c r="D67" s="60" t="s">
        <v>126</v>
      </c>
      <c r="E67" s="61" t="s">
        <v>270</v>
      </c>
      <c r="F67" s="62">
        <v>1.0717531499999999</v>
      </c>
      <c r="G67" s="57"/>
    </row>
    <row r="68" spans="1:7" s="23" customFormat="1" x14ac:dyDescent="0.25">
      <c r="A68" s="23" t="str">
        <f t="shared" si="1"/>
        <v>14212 - REST OF MASSACHUSETTS</v>
      </c>
      <c r="B68" s="58" t="s">
        <v>152</v>
      </c>
      <c r="C68" s="59" t="s">
        <v>310</v>
      </c>
      <c r="D68" s="60">
        <v>99</v>
      </c>
      <c r="E68" s="61" t="s">
        <v>205</v>
      </c>
      <c r="F68" s="62">
        <v>0.99687349999999997</v>
      </c>
      <c r="G68" s="57"/>
    </row>
    <row r="69" spans="1:7" s="23" customFormat="1" x14ac:dyDescent="0.25">
      <c r="A69" s="23" t="str">
        <f t="shared" si="1"/>
        <v>08202 - DETROIT</v>
      </c>
      <c r="B69" s="58" t="s">
        <v>153</v>
      </c>
      <c r="C69" s="59" t="s">
        <v>311</v>
      </c>
      <c r="D69" s="60" t="s">
        <v>126</v>
      </c>
      <c r="E69" s="61" t="s">
        <v>271</v>
      </c>
      <c r="F69" s="62">
        <v>0.95438551999999999</v>
      </c>
      <c r="G69" s="57"/>
    </row>
    <row r="70" spans="1:7" s="23" customFormat="1" x14ac:dyDescent="0.25">
      <c r="A70" s="23" t="str">
        <f t="shared" si="1"/>
        <v>08202 - REST OF MICHIGAN</v>
      </c>
      <c r="B70" s="58" t="s">
        <v>153</v>
      </c>
      <c r="C70" s="59" t="s">
        <v>311</v>
      </c>
      <c r="D70" s="60">
        <v>99</v>
      </c>
      <c r="E70" s="61" t="s">
        <v>206</v>
      </c>
      <c r="F70" s="62">
        <v>0.91748516000000002</v>
      </c>
      <c r="G70" s="57"/>
    </row>
    <row r="71" spans="1:7" s="23" customFormat="1" x14ac:dyDescent="0.25">
      <c r="A71" s="23" t="str">
        <f t="shared" si="1"/>
        <v>06202 - MINNESOTA</v>
      </c>
      <c r="B71" s="58" t="s">
        <v>154</v>
      </c>
      <c r="C71" s="59" t="s">
        <v>312</v>
      </c>
      <c r="D71" s="60" t="s">
        <v>124</v>
      </c>
      <c r="E71" s="61" t="s">
        <v>207</v>
      </c>
      <c r="F71" s="62">
        <v>0.9666856399999999</v>
      </c>
      <c r="G71" s="57"/>
    </row>
    <row r="72" spans="1:7" s="23" customFormat="1" x14ac:dyDescent="0.25">
      <c r="A72" s="23" t="str">
        <f t="shared" si="1"/>
        <v>07302 - MISSISSIPPI</v>
      </c>
      <c r="B72" s="58" t="s">
        <v>155</v>
      </c>
      <c r="C72" s="59" t="s">
        <v>313</v>
      </c>
      <c r="D72" s="60" t="s">
        <v>124</v>
      </c>
      <c r="E72" s="61" t="s">
        <v>208</v>
      </c>
      <c r="F72" s="62">
        <v>0.88832931999999998</v>
      </c>
      <c r="G72" s="57"/>
    </row>
    <row r="73" spans="1:7" s="23" customFormat="1" x14ac:dyDescent="0.25">
      <c r="A73" s="23" t="str">
        <f t="shared" si="1"/>
        <v>05302 - METROPOLITAN KANSAS CITY</v>
      </c>
      <c r="B73" s="58" t="s">
        <v>156</v>
      </c>
      <c r="C73" s="59" t="s">
        <v>314</v>
      </c>
      <c r="D73" s="60" t="s">
        <v>157</v>
      </c>
      <c r="E73" s="61" t="s">
        <v>272</v>
      </c>
      <c r="F73" s="62">
        <v>0.93616312000000002</v>
      </c>
      <c r="G73" s="57"/>
    </row>
    <row r="74" spans="1:7" s="23" customFormat="1" x14ac:dyDescent="0.25">
      <c r="A74" s="23" t="str">
        <f t="shared" si="1"/>
        <v>05302 - METROPOLITAN ST. LOUIS</v>
      </c>
      <c r="B74" s="58" t="s">
        <v>156</v>
      </c>
      <c r="C74" s="59" t="s">
        <v>314</v>
      </c>
      <c r="D74" s="60" t="s">
        <v>126</v>
      </c>
      <c r="E74" s="61" t="s">
        <v>273</v>
      </c>
      <c r="F74" s="62">
        <v>0.94162984000000005</v>
      </c>
      <c r="G74" s="57"/>
    </row>
    <row r="75" spans="1:7" s="23" customFormat="1" x14ac:dyDescent="0.25">
      <c r="A75" s="23" t="str">
        <f t="shared" si="1"/>
        <v>05302 - REST OF MISSOURI</v>
      </c>
      <c r="B75" s="58" t="s">
        <v>156</v>
      </c>
      <c r="C75" s="59" t="s">
        <v>314</v>
      </c>
      <c r="D75" s="60">
        <v>99</v>
      </c>
      <c r="E75" s="61" t="s">
        <v>209</v>
      </c>
      <c r="F75" s="62">
        <v>0.89197379999999993</v>
      </c>
      <c r="G75" s="57"/>
    </row>
    <row r="76" spans="1:7" s="23" customFormat="1" x14ac:dyDescent="0.25">
      <c r="A76" s="23" t="str">
        <f t="shared" ref="A76:A107" si="2">CONCATENATE(B76," - ",E76)</f>
        <v>03202 - MONTANA**</v>
      </c>
      <c r="B76" s="58" t="s">
        <v>158</v>
      </c>
      <c r="C76" s="59" t="s">
        <v>315</v>
      </c>
      <c r="D76" s="60" t="s">
        <v>126</v>
      </c>
      <c r="E76" s="61" t="s">
        <v>355</v>
      </c>
      <c r="F76" s="62">
        <v>0.95802999999999994</v>
      </c>
      <c r="G76" s="57"/>
    </row>
    <row r="77" spans="1:7" s="23" customFormat="1" x14ac:dyDescent="0.25">
      <c r="A77" s="23" t="str">
        <f t="shared" si="2"/>
        <v>05402 - NEBRASKA</v>
      </c>
      <c r="B77" s="58" t="s">
        <v>159</v>
      </c>
      <c r="C77" s="59" t="s">
        <v>316</v>
      </c>
      <c r="D77" s="60" t="s">
        <v>124</v>
      </c>
      <c r="E77" s="61" t="s">
        <v>210</v>
      </c>
      <c r="F77" s="62">
        <v>0.91839628000000006</v>
      </c>
      <c r="G77" s="57"/>
    </row>
    <row r="78" spans="1:7" s="23" customFormat="1" x14ac:dyDescent="0.25">
      <c r="A78" s="23" t="str">
        <f t="shared" si="2"/>
        <v>01312 - NEVADA**</v>
      </c>
      <c r="B78" s="58" t="s">
        <v>160</v>
      </c>
      <c r="C78" s="59" t="s">
        <v>317</v>
      </c>
      <c r="D78" s="60" t="s">
        <v>124</v>
      </c>
      <c r="E78" s="61" t="s">
        <v>356</v>
      </c>
      <c r="F78" s="62">
        <v>0.95802999999999994</v>
      </c>
      <c r="G78" s="57"/>
    </row>
    <row r="79" spans="1:7" s="23" customFormat="1" x14ac:dyDescent="0.25">
      <c r="A79" s="23" t="str">
        <f t="shared" si="2"/>
        <v>14312 - NEW HAMPSHIRE</v>
      </c>
      <c r="B79" s="58" t="s">
        <v>161</v>
      </c>
      <c r="C79" s="59" t="s">
        <v>318</v>
      </c>
      <c r="D79" s="60">
        <v>40</v>
      </c>
      <c r="E79" s="61" t="s">
        <v>211</v>
      </c>
      <c r="F79" s="62">
        <v>0.97443016000000005</v>
      </c>
      <c r="G79" s="57"/>
    </row>
    <row r="80" spans="1:7" s="23" customFormat="1" x14ac:dyDescent="0.25">
      <c r="A80" s="23" t="str">
        <f t="shared" si="2"/>
        <v>12402 - NORTHERN NJ</v>
      </c>
      <c r="B80" s="58" t="s">
        <v>162</v>
      </c>
      <c r="C80" s="59" t="s">
        <v>319</v>
      </c>
      <c r="D80" s="60" t="s">
        <v>126</v>
      </c>
      <c r="E80" s="61" t="s">
        <v>212</v>
      </c>
      <c r="F80" s="62">
        <v>1.07090248</v>
      </c>
      <c r="G80" s="57"/>
    </row>
    <row r="81" spans="1:7" s="23" customFormat="1" x14ac:dyDescent="0.25">
      <c r="A81" s="23" t="str">
        <f t="shared" si="2"/>
        <v>12402 - REST OF NEW JERSEY</v>
      </c>
      <c r="B81" s="58" t="s">
        <v>162</v>
      </c>
      <c r="C81" s="59" t="s">
        <v>319</v>
      </c>
      <c r="D81" s="60">
        <v>99</v>
      </c>
      <c r="E81" s="61" t="s">
        <v>213</v>
      </c>
      <c r="F81" s="62">
        <v>1.0341157700000001</v>
      </c>
      <c r="G81" s="57"/>
    </row>
    <row r="82" spans="1:7" s="23" customFormat="1" x14ac:dyDescent="0.25">
      <c r="A82" s="23" t="str">
        <f t="shared" si="2"/>
        <v>04212 - NEW MEXICO</v>
      </c>
      <c r="B82" s="58" t="s">
        <v>163</v>
      </c>
      <c r="C82" s="59" t="s">
        <v>320</v>
      </c>
      <c r="D82" s="60" t="s">
        <v>133</v>
      </c>
      <c r="E82" s="61" t="s">
        <v>214</v>
      </c>
      <c r="F82" s="62">
        <v>0.91338512000000005</v>
      </c>
      <c r="G82" s="57"/>
    </row>
    <row r="83" spans="1:7" s="23" customFormat="1" x14ac:dyDescent="0.25">
      <c r="A83" s="23" t="str">
        <f t="shared" si="2"/>
        <v>13202 - MANHATTAN</v>
      </c>
      <c r="B83" s="58" t="s">
        <v>164</v>
      </c>
      <c r="C83" s="59" t="s">
        <v>321</v>
      </c>
      <c r="D83" s="60" t="s">
        <v>126</v>
      </c>
      <c r="E83" s="61" t="s">
        <v>274</v>
      </c>
      <c r="F83" s="62">
        <v>1.0725037099999999</v>
      </c>
      <c r="G83" s="57"/>
    </row>
    <row r="84" spans="1:7" s="23" customFormat="1" x14ac:dyDescent="0.25">
      <c r="A84" s="23" t="str">
        <f t="shared" si="2"/>
        <v>13202 - NYC SUBURBS/LONG ISLAND</v>
      </c>
      <c r="B84" s="58" t="s">
        <v>164</v>
      </c>
      <c r="C84" s="59" t="s">
        <v>321</v>
      </c>
      <c r="D84" s="60" t="s">
        <v>157</v>
      </c>
      <c r="E84" s="61" t="s">
        <v>275</v>
      </c>
      <c r="F84" s="62">
        <v>1.0827470400000001</v>
      </c>
      <c r="G84" s="57"/>
    </row>
    <row r="85" spans="1:7" s="23" customFormat="1" x14ac:dyDescent="0.25">
      <c r="A85" s="23" t="str">
        <f t="shared" si="2"/>
        <v>13202 - POUGHKPSIE/N NYC SUBURBS</v>
      </c>
      <c r="B85" s="58" t="s">
        <v>164</v>
      </c>
      <c r="C85" s="59" t="s">
        <v>321</v>
      </c>
      <c r="D85" s="60" t="s">
        <v>131</v>
      </c>
      <c r="E85" s="61" t="s">
        <v>276</v>
      </c>
      <c r="F85" s="62">
        <v>1.02395272</v>
      </c>
      <c r="G85" s="57"/>
    </row>
    <row r="86" spans="1:7" s="23" customFormat="1" x14ac:dyDescent="0.25">
      <c r="A86" s="23" t="str">
        <f t="shared" si="2"/>
        <v>13292 - QUEENS</v>
      </c>
      <c r="B86" s="58" t="s">
        <v>165</v>
      </c>
      <c r="C86" s="59" t="s">
        <v>321</v>
      </c>
      <c r="D86" s="60" t="s">
        <v>141</v>
      </c>
      <c r="E86" s="61" t="s">
        <v>277</v>
      </c>
      <c r="F86" s="62">
        <v>1.08525939</v>
      </c>
      <c r="G86" s="57"/>
    </row>
    <row r="87" spans="1:7" s="23" customFormat="1" x14ac:dyDescent="0.25">
      <c r="A87" s="23" t="str">
        <f t="shared" si="2"/>
        <v>13282 - REST OF NEW YORK</v>
      </c>
      <c r="B87" s="58" t="s">
        <v>166</v>
      </c>
      <c r="C87" s="59" t="s">
        <v>321</v>
      </c>
      <c r="D87" s="60">
        <v>99</v>
      </c>
      <c r="E87" s="61" t="s">
        <v>215</v>
      </c>
      <c r="F87" s="62">
        <v>0.93616312000000002</v>
      </c>
      <c r="G87" s="57"/>
    </row>
    <row r="88" spans="1:7" s="23" customFormat="1" x14ac:dyDescent="0.25">
      <c r="A88" s="23" t="str">
        <f t="shared" si="2"/>
        <v>11502 - NORTH CAROLINA</v>
      </c>
      <c r="B88" s="58" t="s">
        <v>167</v>
      </c>
      <c r="C88" s="59" t="s">
        <v>322</v>
      </c>
      <c r="D88" s="60" t="s">
        <v>124</v>
      </c>
      <c r="E88" s="61" t="s">
        <v>216</v>
      </c>
      <c r="F88" s="62">
        <v>0.92477412000000003</v>
      </c>
      <c r="G88" s="57"/>
    </row>
    <row r="89" spans="1:7" s="23" customFormat="1" x14ac:dyDescent="0.25">
      <c r="A89" s="23" t="str">
        <f t="shared" si="2"/>
        <v>03302 - NORTH DAKOTA**</v>
      </c>
      <c r="B89" s="58" t="s">
        <v>168</v>
      </c>
      <c r="C89" s="59" t="s">
        <v>323</v>
      </c>
      <c r="D89" s="60" t="s">
        <v>126</v>
      </c>
      <c r="E89" s="61" t="s">
        <v>357</v>
      </c>
      <c r="F89" s="62">
        <v>0.95802999999999994</v>
      </c>
      <c r="G89" s="57"/>
    </row>
    <row r="90" spans="1:7" s="23" customFormat="1" x14ac:dyDescent="0.25">
      <c r="A90" s="23" t="str">
        <f t="shared" si="2"/>
        <v>15202 - OHIO</v>
      </c>
      <c r="B90" s="58" t="s">
        <v>169</v>
      </c>
      <c r="C90" s="59" t="s">
        <v>324</v>
      </c>
      <c r="D90" s="60" t="s">
        <v>124</v>
      </c>
      <c r="E90" s="61" t="s">
        <v>217</v>
      </c>
      <c r="F90" s="62">
        <v>0.91794072000000004</v>
      </c>
      <c r="G90" s="57"/>
    </row>
    <row r="91" spans="1:7" s="23" customFormat="1" x14ac:dyDescent="0.25">
      <c r="A91" s="23" t="str">
        <f t="shared" si="2"/>
        <v>04312 - OKLAHOMA</v>
      </c>
      <c r="B91" s="58" t="s">
        <v>170</v>
      </c>
      <c r="C91" s="59" t="s">
        <v>325</v>
      </c>
      <c r="D91" s="60" t="s">
        <v>124</v>
      </c>
      <c r="E91" s="61" t="s">
        <v>218</v>
      </c>
      <c r="F91" s="62">
        <v>0.90609615999999993</v>
      </c>
      <c r="G91" s="57"/>
    </row>
    <row r="92" spans="1:7" s="23" customFormat="1" x14ac:dyDescent="0.25">
      <c r="A92" s="23" t="str">
        <f t="shared" si="2"/>
        <v>02302 - PORTLAND</v>
      </c>
      <c r="B92" s="58" t="s">
        <v>171</v>
      </c>
      <c r="C92" s="59" t="s">
        <v>326</v>
      </c>
      <c r="D92" s="60" t="s">
        <v>126</v>
      </c>
      <c r="E92" s="61" t="s">
        <v>278</v>
      </c>
      <c r="F92" s="62">
        <v>1.0048859400000001</v>
      </c>
      <c r="G92" s="57"/>
    </row>
    <row r="93" spans="1:7" s="23" customFormat="1" x14ac:dyDescent="0.25">
      <c r="A93" s="23" t="str">
        <f t="shared" si="2"/>
        <v>02302 - REST OF OREGON</v>
      </c>
      <c r="B93" s="58" t="s">
        <v>171</v>
      </c>
      <c r="C93" s="59" t="s">
        <v>326</v>
      </c>
      <c r="D93" s="60">
        <v>99</v>
      </c>
      <c r="E93" s="61" t="s">
        <v>219</v>
      </c>
      <c r="F93" s="62">
        <v>0.94254095999999998</v>
      </c>
      <c r="G93" s="57"/>
    </row>
    <row r="94" spans="1:7" s="23" customFormat="1" x14ac:dyDescent="0.25">
      <c r="A94" s="23" t="str">
        <f t="shared" si="2"/>
        <v>12502 - METROPOLITAN PHILADELPHIA</v>
      </c>
      <c r="B94" s="58" t="s">
        <v>172</v>
      </c>
      <c r="C94" s="59" t="s">
        <v>327</v>
      </c>
      <c r="D94" s="60" t="s">
        <v>126</v>
      </c>
      <c r="E94" s="61" t="s">
        <v>279</v>
      </c>
      <c r="F94" s="62">
        <v>1.0005648899999999</v>
      </c>
      <c r="G94" s="57"/>
    </row>
    <row r="95" spans="1:7" s="23" customFormat="1" x14ac:dyDescent="0.25">
      <c r="A95" s="23" t="str">
        <f t="shared" si="2"/>
        <v>12502 - REST OF PENNSYLVANIA</v>
      </c>
      <c r="B95" s="58" t="s">
        <v>172</v>
      </c>
      <c r="C95" s="59" t="s">
        <v>327</v>
      </c>
      <c r="D95" s="60">
        <v>99</v>
      </c>
      <c r="E95" s="61" t="s">
        <v>220</v>
      </c>
      <c r="F95" s="62">
        <v>0.92750748000000005</v>
      </c>
      <c r="G95" s="57"/>
    </row>
    <row r="96" spans="1:7" s="23" customFormat="1" x14ac:dyDescent="0.25">
      <c r="A96" s="23" t="str">
        <f t="shared" si="2"/>
        <v>09202 - PUERTO RICO</v>
      </c>
      <c r="B96" s="58" t="s">
        <v>173</v>
      </c>
      <c r="C96" s="59" t="s">
        <v>328</v>
      </c>
      <c r="D96" s="60">
        <v>20</v>
      </c>
      <c r="E96" s="61" t="s">
        <v>221</v>
      </c>
      <c r="F96" s="62">
        <v>0.95802999999999994</v>
      </c>
      <c r="G96" s="57"/>
    </row>
    <row r="97" spans="1:7" s="23" customFormat="1" x14ac:dyDescent="0.25">
      <c r="A97" s="23" t="str">
        <f t="shared" si="2"/>
        <v>14412 - RHODE ISLAND</v>
      </c>
      <c r="B97" s="58" t="s">
        <v>174</v>
      </c>
      <c r="C97" s="59" t="s">
        <v>329</v>
      </c>
      <c r="D97" s="60" t="s">
        <v>126</v>
      </c>
      <c r="E97" s="61" t="s">
        <v>222</v>
      </c>
      <c r="F97" s="62">
        <v>0.98963144999999997</v>
      </c>
      <c r="G97" s="57"/>
    </row>
    <row r="98" spans="1:7" s="23" customFormat="1" x14ac:dyDescent="0.25">
      <c r="A98" s="23" t="str">
        <f t="shared" si="2"/>
        <v>11202 - SOUTH CAROLINA</v>
      </c>
      <c r="B98" s="58" t="s">
        <v>175</v>
      </c>
      <c r="C98" s="59" t="s">
        <v>330</v>
      </c>
      <c r="D98" s="60" t="s">
        <v>126</v>
      </c>
      <c r="E98" s="61" t="s">
        <v>223</v>
      </c>
      <c r="F98" s="62">
        <v>0.91611847999999996</v>
      </c>
      <c r="G98" s="57"/>
    </row>
    <row r="99" spans="1:7" s="23" customFormat="1" x14ac:dyDescent="0.25">
      <c r="A99" s="23" t="str">
        <f t="shared" si="2"/>
        <v>03402 - SOUTH DAKOTA**</v>
      </c>
      <c r="B99" s="58" t="s">
        <v>176</v>
      </c>
      <c r="C99" s="59" t="s">
        <v>331</v>
      </c>
      <c r="D99" s="60" t="s">
        <v>157</v>
      </c>
      <c r="E99" s="61" t="s">
        <v>358</v>
      </c>
      <c r="F99" s="62">
        <v>0.95802999999999994</v>
      </c>
      <c r="G99" s="57"/>
    </row>
    <row r="100" spans="1:7" s="23" customFormat="1" x14ac:dyDescent="0.25">
      <c r="A100" s="23" t="str">
        <f t="shared" si="2"/>
        <v>10312 - TENNESSEE</v>
      </c>
      <c r="B100" s="58" t="s">
        <v>241</v>
      </c>
      <c r="C100" s="59" t="s">
        <v>332</v>
      </c>
      <c r="D100" s="60">
        <v>35</v>
      </c>
      <c r="E100" s="61" t="s">
        <v>224</v>
      </c>
      <c r="F100" s="62">
        <v>0.90974063999999999</v>
      </c>
      <c r="G100" s="57"/>
    </row>
    <row r="101" spans="1:7" s="23" customFormat="1" x14ac:dyDescent="0.25">
      <c r="A101" s="23" t="str">
        <f t="shared" si="2"/>
        <v>04412 - AUSTIN</v>
      </c>
      <c r="B101" s="58" t="s">
        <v>177</v>
      </c>
      <c r="C101" s="59" t="s">
        <v>333</v>
      </c>
      <c r="D101" s="60">
        <v>31</v>
      </c>
      <c r="E101" s="61" t="s">
        <v>280</v>
      </c>
      <c r="F101" s="62">
        <v>0.98217467999999997</v>
      </c>
      <c r="G101" s="57"/>
    </row>
    <row r="102" spans="1:7" s="23" customFormat="1" x14ac:dyDescent="0.25">
      <c r="A102" s="23" t="str">
        <f t="shared" si="2"/>
        <v>04412 - BEAUMONT</v>
      </c>
      <c r="B102" s="58" t="s">
        <v>177</v>
      </c>
      <c r="C102" s="59" t="s">
        <v>333</v>
      </c>
      <c r="D102" s="60">
        <v>20</v>
      </c>
      <c r="E102" s="61" t="s">
        <v>281</v>
      </c>
      <c r="F102" s="62">
        <v>0.92340744000000008</v>
      </c>
      <c r="G102" s="57"/>
    </row>
    <row r="103" spans="1:7" s="23" customFormat="1" x14ac:dyDescent="0.25">
      <c r="A103" s="23" t="str">
        <f t="shared" si="2"/>
        <v>04412 - BRAZORIA</v>
      </c>
      <c r="B103" s="58" t="s">
        <v>177</v>
      </c>
      <c r="C103" s="59" t="s">
        <v>333</v>
      </c>
      <c r="D103" s="60" t="s">
        <v>135</v>
      </c>
      <c r="E103" s="61" t="s">
        <v>282</v>
      </c>
      <c r="F103" s="62">
        <v>0.97596464999999999</v>
      </c>
      <c r="G103" s="57"/>
    </row>
    <row r="104" spans="1:7" s="23" customFormat="1" x14ac:dyDescent="0.25">
      <c r="A104" s="23" t="str">
        <f t="shared" si="2"/>
        <v>04412 - DALLAS</v>
      </c>
      <c r="B104" s="58" t="s">
        <v>177</v>
      </c>
      <c r="C104" s="59" t="s">
        <v>333</v>
      </c>
      <c r="D104" s="60">
        <v>11</v>
      </c>
      <c r="E104" s="61" t="s">
        <v>283</v>
      </c>
      <c r="F104" s="62">
        <v>0.97431650999999997</v>
      </c>
      <c r="G104" s="57"/>
    </row>
    <row r="105" spans="1:7" s="23" customFormat="1" x14ac:dyDescent="0.25">
      <c r="A105" s="23" t="str">
        <f t="shared" si="2"/>
        <v>04412 - FORT WORTH</v>
      </c>
      <c r="B105" s="58" t="s">
        <v>177</v>
      </c>
      <c r="C105" s="59" t="s">
        <v>333</v>
      </c>
      <c r="D105" s="60">
        <v>28</v>
      </c>
      <c r="E105" s="61" t="s">
        <v>284</v>
      </c>
      <c r="F105" s="62">
        <v>0.96273987000000005</v>
      </c>
      <c r="G105" s="57"/>
    </row>
    <row r="106" spans="1:7" s="23" customFormat="1" x14ac:dyDescent="0.25">
      <c r="A106" s="23" t="str">
        <f t="shared" si="2"/>
        <v>04412 - GALVESTON</v>
      </c>
      <c r="B106" s="58" t="s">
        <v>177</v>
      </c>
      <c r="C106" s="59" t="s">
        <v>333</v>
      </c>
      <c r="D106" s="60">
        <v>15</v>
      </c>
      <c r="E106" s="61" t="s">
        <v>285</v>
      </c>
      <c r="F106" s="62">
        <v>0.97550908999999986</v>
      </c>
      <c r="G106" s="57"/>
    </row>
    <row r="107" spans="1:7" s="23" customFormat="1" x14ac:dyDescent="0.25">
      <c r="A107" s="23" t="str">
        <f t="shared" si="2"/>
        <v>04412 - HOUSTON</v>
      </c>
      <c r="B107" s="58" t="s">
        <v>177</v>
      </c>
      <c r="C107" s="59" t="s">
        <v>333</v>
      </c>
      <c r="D107" s="60">
        <v>18</v>
      </c>
      <c r="E107" s="61" t="s">
        <v>286</v>
      </c>
      <c r="F107" s="62">
        <v>0.97687576999999992</v>
      </c>
      <c r="G107" s="57"/>
    </row>
    <row r="108" spans="1:7" s="23" customFormat="1" x14ac:dyDescent="0.25">
      <c r="A108" s="23" t="str">
        <f t="shared" ref="A108:A117" si="3">CONCATENATE(B108," - ",E108)</f>
        <v>04412 - REST OF TEXAS</v>
      </c>
      <c r="B108" s="58" t="s">
        <v>177</v>
      </c>
      <c r="C108" s="59" t="s">
        <v>333</v>
      </c>
      <c r="D108" s="60">
        <v>99</v>
      </c>
      <c r="E108" s="61" t="s">
        <v>225</v>
      </c>
      <c r="F108" s="62">
        <v>0.93525199999999997</v>
      </c>
      <c r="G108" s="57"/>
    </row>
    <row r="109" spans="1:7" s="23" customFormat="1" x14ac:dyDescent="0.25">
      <c r="A109" s="23" t="str">
        <f t="shared" si="3"/>
        <v>03502 - UTAH</v>
      </c>
      <c r="B109" s="58" t="s">
        <v>178</v>
      </c>
      <c r="C109" s="59" t="s">
        <v>334</v>
      </c>
      <c r="D109" s="60" t="s">
        <v>135</v>
      </c>
      <c r="E109" s="61" t="s">
        <v>226</v>
      </c>
      <c r="F109" s="62">
        <v>0.92431856000000001</v>
      </c>
      <c r="G109" s="57"/>
    </row>
    <row r="110" spans="1:7" s="23" customFormat="1" x14ac:dyDescent="0.25">
      <c r="A110" s="23" t="str">
        <f t="shared" si="3"/>
        <v>14512 - VERMONT</v>
      </c>
      <c r="B110" s="58" t="s">
        <v>179</v>
      </c>
      <c r="C110" s="59" t="s">
        <v>335</v>
      </c>
      <c r="D110" s="60">
        <v>50</v>
      </c>
      <c r="E110" s="61" t="s">
        <v>227</v>
      </c>
      <c r="F110" s="62">
        <v>0.95666331999999998</v>
      </c>
      <c r="G110" s="57"/>
    </row>
    <row r="111" spans="1:7" s="23" customFormat="1" x14ac:dyDescent="0.25">
      <c r="A111" s="23" t="str">
        <f t="shared" si="3"/>
        <v>11302 - VIRGINIA</v>
      </c>
      <c r="B111" s="58" t="s">
        <v>180</v>
      </c>
      <c r="C111" s="59" t="s">
        <v>336</v>
      </c>
      <c r="D111" s="60" t="s">
        <v>124</v>
      </c>
      <c r="E111" s="61" t="s">
        <v>228</v>
      </c>
      <c r="F111" s="62">
        <v>0.95347439999999994</v>
      </c>
      <c r="G111" s="57"/>
    </row>
    <row r="112" spans="1:7" s="23" customFormat="1" x14ac:dyDescent="0.25">
      <c r="A112" s="23" t="str">
        <f t="shared" si="3"/>
        <v>09202 - VIRGIN ISLANDS</v>
      </c>
      <c r="B112" s="58" t="s">
        <v>173</v>
      </c>
      <c r="C112" s="59" t="s">
        <v>337</v>
      </c>
      <c r="D112" s="60">
        <v>50</v>
      </c>
      <c r="E112" s="61" t="s">
        <v>229</v>
      </c>
      <c r="F112" s="62">
        <v>0.95802999999999994</v>
      </c>
      <c r="G112" s="57"/>
    </row>
    <row r="113" spans="1:7" s="23" customFormat="1" x14ac:dyDescent="0.25">
      <c r="A113" s="23" t="str">
        <f t="shared" si="3"/>
        <v>02402 - SEATTLE (KING CNTY)</v>
      </c>
      <c r="B113" s="58" t="s">
        <v>181</v>
      </c>
      <c r="C113" s="59" t="s">
        <v>338</v>
      </c>
      <c r="D113" s="60" t="s">
        <v>157</v>
      </c>
      <c r="E113" s="61" t="s">
        <v>287</v>
      </c>
      <c r="F113" s="62">
        <v>1.0719272499999999</v>
      </c>
      <c r="G113" s="57"/>
    </row>
    <row r="114" spans="1:7" s="23" customFormat="1" x14ac:dyDescent="0.25">
      <c r="A114" s="23" t="str">
        <f t="shared" si="3"/>
        <v>02402 - REST OF WASHINGTON</v>
      </c>
      <c r="B114" s="58" t="s">
        <v>181</v>
      </c>
      <c r="C114" s="59" t="s">
        <v>338</v>
      </c>
      <c r="D114" s="60">
        <v>99</v>
      </c>
      <c r="E114" s="61" t="s">
        <v>230</v>
      </c>
      <c r="F114" s="62">
        <v>0.97183752999999995</v>
      </c>
      <c r="G114" s="57"/>
    </row>
    <row r="115" spans="1:7" s="23" customFormat="1" x14ac:dyDescent="0.25">
      <c r="A115" s="23" t="str">
        <f t="shared" si="3"/>
        <v>11402 - WEST VIRGINIA</v>
      </c>
      <c r="B115" s="58" t="s">
        <v>182</v>
      </c>
      <c r="C115" s="59" t="s">
        <v>339</v>
      </c>
      <c r="D115" s="60">
        <v>16</v>
      </c>
      <c r="E115" s="61" t="s">
        <v>231</v>
      </c>
      <c r="F115" s="62">
        <v>0.89425160000000004</v>
      </c>
      <c r="G115" s="57"/>
    </row>
    <row r="116" spans="1:7" s="23" customFormat="1" x14ac:dyDescent="0.25">
      <c r="A116" s="23" t="str">
        <f t="shared" si="3"/>
        <v>06302 - WISCONSIN</v>
      </c>
      <c r="B116" s="58" t="s">
        <v>183</v>
      </c>
      <c r="C116" s="59" t="s">
        <v>340</v>
      </c>
      <c r="D116" s="60" t="s">
        <v>124</v>
      </c>
      <c r="E116" s="61" t="s">
        <v>232</v>
      </c>
      <c r="F116" s="62">
        <v>0.93525199999999997</v>
      </c>
      <c r="G116" s="57"/>
    </row>
    <row r="117" spans="1:7" s="23" customFormat="1" ht="15.75" thickBot="1" x14ac:dyDescent="0.3">
      <c r="A117" s="23" t="str">
        <f t="shared" si="3"/>
        <v>03602 - WYOMING**</v>
      </c>
      <c r="B117" s="63" t="s">
        <v>184</v>
      </c>
      <c r="C117" s="64" t="s">
        <v>341</v>
      </c>
      <c r="D117" s="65">
        <v>21</v>
      </c>
      <c r="E117" s="66" t="s">
        <v>359</v>
      </c>
      <c r="F117" s="67">
        <v>0.95802999999999994</v>
      </c>
      <c r="G117" s="57"/>
    </row>
    <row r="118" spans="1:7" s="68" customFormat="1" x14ac:dyDescent="0.25">
      <c r="B118" s="69"/>
      <c r="C118" s="70"/>
      <c r="E118" s="71" t="s">
        <v>368</v>
      </c>
    </row>
    <row r="119" spans="1:7" s="68" customFormat="1" x14ac:dyDescent="0.25">
      <c r="B119" s="72"/>
      <c r="C119" s="70"/>
    </row>
    <row r="120" spans="1:7" s="68" customFormat="1" x14ac:dyDescent="0.25">
      <c r="B120" s="73"/>
      <c r="C120" s="72"/>
    </row>
    <row r="121" spans="1:7" s="68" customFormat="1" x14ac:dyDescent="0.25">
      <c r="B121" s="73"/>
      <c r="C121" s="72"/>
    </row>
    <row r="122" spans="1:7" s="68" customFormat="1" x14ac:dyDescent="0.25">
      <c r="B122" s="73"/>
      <c r="C122" s="72"/>
    </row>
    <row r="123" spans="1:7" s="68" customFormat="1" x14ac:dyDescent="0.25">
      <c r="B123" s="73"/>
      <c r="C123" s="72"/>
    </row>
    <row r="124" spans="1:7" s="68" customFormat="1" x14ac:dyDescent="0.25">
      <c r="B124" s="73"/>
      <c r="C124" s="72"/>
    </row>
    <row r="125" spans="1:7" s="74" customFormat="1" x14ac:dyDescent="0.25">
      <c r="B125" s="73"/>
    </row>
    <row r="126" spans="1:7" s="74" customFormat="1" x14ac:dyDescent="0.25">
      <c r="B126" s="73"/>
    </row>
    <row r="127" spans="1:7" s="68" customFormat="1" x14ac:dyDescent="0.25">
      <c r="B127" s="73"/>
    </row>
    <row r="128" spans="1:7" s="68" customFormat="1" x14ac:dyDescent="0.25">
      <c r="B128" s="73"/>
      <c r="C128" s="70"/>
    </row>
    <row r="129" spans="2:3" s="68" customFormat="1" x14ac:dyDescent="0.25">
      <c r="B129" s="73"/>
      <c r="C129" s="70"/>
    </row>
    <row r="130" spans="2:3" s="68" customFormat="1" x14ac:dyDescent="0.25">
      <c r="B130" s="70"/>
      <c r="C130" s="70"/>
    </row>
    <row r="131" spans="2:3" s="68" customFormat="1" x14ac:dyDescent="0.25">
      <c r="B131" s="70"/>
      <c r="C131" s="70"/>
    </row>
    <row r="132" spans="2:3" s="68" customFormat="1" x14ac:dyDescent="0.25">
      <c r="B132" s="70"/>
      <c r="C132" s="70"/>
    </row>
    <row r="133" spans="2:3" s="68" customFormat="1" x14ac:dyDescent="0.25">
      <c r="B133" s="70"/>
      <c r="C133" s="70"/>
    </row>
    <row r="134" spans="2:3" s="68" customFormat="1" x14ac:dyDescent="0.25">
      <c r="B134" s="70"/>
      <c r="C134" s="70"/>
    </row>
    <row r="135" spans="2:3" s="68" customFormat="1" x14ac:dyDescent="0.25">
      <c r="B135" s="70"/>
      <c r="C135" s="70"/>
    </row>
    <row r="136" spans="2:3" s="68" customFormat="1" x14ac:dyDescent="0.25">
      <c r="B136" s="70"/>
      <c r="C136" s="70"/>
    </row>
    <row r="137" spans="2:3" s="68" customFormat="1" x14ac:dyDescent="0.25">
      <c r="B137" s="70"/>
      <c r="C137" s="70"/>
    </row>
    <row r="138" spans="2:3" s="68" customFormat="1" x14ac:dyDescent="0.25">
      <c r="B138" s="70"/>
      <c r="C138" s="70"/>
    </row>
    <row r="139" spans="2:3" s="68" customFormat="1" x14ac:dyDescent="0.25">
      <c r="B139" s="70"/>
      <c r="C139" s="70"/>
    </row>
    <row r="140" spans="2:3" s="68" customFormat="1" x14ac:dyDescent="0.25">
      <c r="B140" s="70"/>
      <c r="C140" s="70"/>
    </row>
    <row r="141" spans="2:3" s="68" customFormat="1" x14ac:dyDescent="0.25">
      <c r="B141" s="70"/>
      <c r="C141" s="70"/>
    </row>
    <row r="142" spans="2:3" s="68" customFormat="1" x14ac:dyDescent="0.25">
      <c r="B142" s="70"/>
      <c r="C142" s="70"/>
    </row>
    <row r="143" spans="2:3" s="68" customFormat="1" x14ac:dyDescent="0.25">
      <c r="B143" s="70"/>
      <c r="C143" s="70"/>
    </row>
    <row r="144" spans="2:3" s="68" customFormat="1" x14ac:dyDescent="0.25">
      <c r="B144" s="70"/>
      <c r="C144" s="70"/>
    </row>
    <row r="145" spans="2:3" s="68" customFormat="1" x14ac:dyDescent="0.25">
      <c r="B145" s="70"/>
      <c r="C145" s="70"/>
    </row>
    <row r="146" spans="2:3" s="68" customFormat="1" x14ac:dyDescent="0.25">
      <c r="B146" s="70"/>
      <c r="C146" s="70"/>
    </row>
    <row r="147" spans="2:3" s="68" customFormat="1" x14ac:dyDescent="0.25">
      <c r="B147" s="70"/>
      <c r="C147" s="70"/>
    </row>
    <row r="148" spans="2:3" s="68" customFormat="1" x14ac:dyDescent="0.25">
      <c r="B148" s="70"/>
      <c r="C148" s="70"/>
    </row>
    <row r="149" spans="2:3" s="68" customFormat="1" x14ac:dyDescent="0.25">
      <c r="B149" s="70"/>
      <c r="C149" s="70"/>
    </row>
    <row r="150" spans="2:3" s="68" customFormat="1" x14ac:dyDescent="0.25">
      <c r="B150" s="70"/>
      <c r="C150" s="70"/>
    </row>
    <row r="151" spans="2:3" s="68" customFormat="1" x14ac:dyDescent="0.25">
      <c r="B151" s="70"/>
      <c r="C151" s="70"/>
    </row>
    <row r="152" spans="2:3" s="68" customFormat="1" x14ac:dyDescent="0.25">
      <c r="B152" s="70"/>
      <c r="C152" s="70"/>
    </row>
    <row r="153" spans="2:3" s="68" customFormat="1" x14ac:dyDescent="0.25">
      <c r="B153" s="70"/>
      <c r="C153" s="70"/>
    </row>
    <row r="154" spans="2:3" s="68" customFormat="1" x14ac:dyDescent="0.25">
      <c r="B154" s="70"/>
      <c r="C154" s="70"/>
    </row>
    <row r="155" spans="2:3" s="68" customFormat="1" x14ac:dyDescent="0.25">
      <c r="B155" s="70"/>
      <c r="C155" s="70"/>
    </row>
    <row r="156" spans="2:3" s="68" customFormat="1" x14ac:dyDescent="0.25">
      <c r="B156" s="70"/>
      <c r="C156" s="70"/>
    </row>
    <row r="157" spans="2:3" s="68" customFormat="1" x14ac:dyDescent="0.25">
      <c r="B157" s="70"/>
      <c r="C157" s="70"/>
    </row>
    <row r="158" spans="2:3" s="68" customFormat="1" x14ac:dyDescent="0.25">
      <c r="B158" s="70"/>
      <c r="C158" s="70"/>
    </row>
    <row r="159" spans="2:3" s="68" customFormat="1" x14ac:dyDescent="0.25">
      <c r="B159" s="70"/>
      <c r="C159" s="70"/>
    </row>
  </sheetData>
  <mergeCells count="1">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workbookViewId="0">
      <pane ySplit="3" topLeftCell="A4" activePane="bottomLeft" state="frozen"/>
      <selection activeCell="C37" sqref="C37"/>
      <selection pane="bottomLeft" activeCell="A3" sqref="A3"/>
    </sheetView>
  </sheetViews>
  <sheetFormatPr defaultRowHeight="15" x14ac:dyDescent="0.25"/>
  <cols>
    <col min="1" max="1" width="12.5703125" style="28" customWidth="1"/>
    <col min="2" max="2" width="15.42578125" style="31" customWidth="1"/>
    <col min="3" max="3" width="18.42578125" style="29" customWidth="1"/>
    <col min="4" max="4" width="14.7109375" style="24" customWidth="1"/>
  </cols>
  <sheetData>
    <row r="1" spans="1:7" s="24" customFormat="1" x14ac:dyDescent="0.25">
      <c r="A1" s="35" t="s">
        <v>106</v>
      </c>
      <c r="B1" s="31"/>
      <c r="C1" s="32"/>
    </row>
    <row r="2" spans="1:7" s="24" customFormat="1" x14ac:dyDescent="0.25">
      <c r="A2" s="35" t="s">
        <v>107</v>
      </c>
      <c r="B2" s="31"/>
      <c r="C2" s="32"/>
    </row>
    <row r="3" spans="1:7" s="24" customFormat="1" x14ac:dyDescent="0.25">
      <c r="A3" s="28" t="s">
        <v>2</v>
      </c>
      <c r="B3" s="31" t="s">
        <v>3</v>
      </c>
      <c r="C3" s="29" t="s">
        <v>4</v>
      </c>
      <c r="D3" s="32" t="s">
        <v>91</v>
      </c>
    </row>
    <row r="4" spans="1:7" s="38" customFormat="1" x14ac:dyDescent="0.25">
      <c r="A4" s="33" t="s">
        <v>75</v>
      </c>
      <c r="B4" s="33" t="s">
        <v>86</v>
      </c>
      <c r="C4" s="34" t="s">
        <v>88</v>
      </c>
      <c r="D4" s="34" t="s">
        <v>92</v>
      </c>
      <c r="G4" s="38" t="s">
        <v>93</v>
      </c>
    </row>
    <row r="5" spans="1:7" s="38" customFormat="1" x14ac:dyDescent="0.25">
      <c r="A5" s="33" t="s">
        <v>75</v>
      </c>
      <c r="B5" s="33"/>
      <c r="C5" s="34" t="s">
        <v>89</v>
      </c>
      <c r="D5" s="34"/>
      <c r="G5" s="38" t="s">
        <v>94</v>
      </c>
    </row>
    <row r="6" spans="1:7" s="38" customFormat="1" x14ac:dyDescent="0.25">
      <c r="A6" s="33" t="s">
        <v>76</v>
      </c>
      <c r="B6" s="33" t="s">
        <v>86</v>
      </c>
      <c r="C6" s="34" t="s">
        <v>88</v>
      </c>
      <c r="D6" s="34" t="s">
        <v>92</v>
      </c>
    </row>
    <row r="7" spans="1:7" s="38" customFormat="1" x14ac:dyDescent="0.25">
      <c r="A7" s="33" t="s">
        <v>76</v>
      </c>
      <c r="B7" s="33"/>
      <c r="C7" s="34" t="s">
        <v>89</v>
      </c>
      <c r="D7" s="34"/>
    </row>
    <row r="8" spans="1:7" s="38" customFormat="1" x14ac:dyDescent="0.25">
      <c r="A8" s="33" t="s">
        <v>78</v>
      </c>
      <c r="B8" s="33" t="s">
        <v>86</v>
      </c>
      <c r="C8" s="34" t="s">
        <v>88</v>
      </c>
      <c r="D8" s="34" t="s">
        <v>92</v>
      </c>
    </row>
    <row r="9" spans="1:7" s="38" customFormat="1" x14ac:dyDescent="0.25">
      <c r="A9" s="33" t="s">
        <v>78</v>
      </c>
      <c r="B9" s="33"/>
      <c r="C9" s="34" t="s">
        <v>89</v>
      </c>
      <c r="D9" s="34"/>
    </row>
    <row r="10" spans="1:7" s="38" customFormat="1" x14ac:dyDescent="0.25">
      <c r="A10" s="33" t="s">
        <v>79</v>
      </c>
      <c r="B10" s="33" t="s">
        <v>86</v>
      </c>
      <c r="C10" s="34" t="s">
        <v>88</v>
      </c>
      <c r="D10" s="34" t="s">
        <v>92</v>
      </c>
    </row>
    <row r="11" spans="1:7" s="38" customFormat="1" x14ac:dyDescent="0.25">
      <c r="A11" s="33" t="s">
        <v>79</v>
      </c>
      <c r="B11" s="33"/>
      <c r="C11" s="34" t="s">
        <v>89</v>
      </c>
      <c r="D11" s="34"/>
    </row>
    <row r="12" spans="1:7" s="38" customFormat="1" x14ac:dyDescent="0.25">
      <c r="A12" s="33" t="s">
        <v>81</v>
      </c>
      <c r="B12" s="33" t="s">
        <v>86</v>
      </c>
      <c r="C12" s="34" t="s">
        <v>88</v>
      </c>
      <c r="D12" s="34" t="s">
        <v>92</v>
      </c>
    </row>
    <row r="13" spans="1:7" s="38" customFormat="1" x14ac:dyDescent="0.25">
      <c r="A13" s="33" t="s">
        <v>81</v>
      </c>
      <c r="B13" s="33"/>
      <c r="C13" s="34" t="s">
        <v>89</v>
      </c>
      <c r="D13" s="34"/>
    </row>
    <row r="14" spans="1:7" s="38" customFormat="1" x14ac:dyDescent="0.25">
      <c r="A14" s="33" t="s">
        <v>83</v>
      </c>
      <c r="B14" s="33" t="s">
        <v>86</v>
      </c>
      <c r="C14" s="34" t="s">
        <v>88</v>
      </c>
      <c r="D14" s="34" t="s">
        <v>92</v>
      </c>
    </row>
    <row r="15" spans="1:7" s="38" customFormat="1" x14ac:dyDescent="0.25">
      <c r="A15" s="33" t="s">
        <v>83</v>
      </c>
      <c r="B15" s="33"/>
      <c r="C15" s="34" t="s">
        <v>89</v>
      </c>
      <c r="D15" s="34"/>
    </row>
    <row r="16" spans="1:7" s="38" customFormat="1" x14ac:dyDescent="0.25">
      <c r="A16" s="33" t="s">
        <v>84</v>
      </c>
      <c r="B16" s="33" t="s">
        <v>86</v>
      </c>
      <c r="C16" s="34" t="s">
        <v>88</v>
      </c>
      <c r="D16" s="34" t="s">
        <v>92</v>
      </c>
    </row>
    <row r="17" spans="1:4" s="38" customFormat="1" x14ac:dyDescent="0.25">
      <c r="A17" s="33" t="s">
        <v>84</v>
      </c>
      <c r="B17" s="33"/>
      <c r="C17" s="34" t="s">
        <v>89</v>
      </c>
      <c r="D17" s="34"/>
    </row>
    <row r="18" spans="1:4" s="38" customFormat="1" x14ac:dyDescent="0.25">
      <c r="A18" s="33" t="s">
        <v>7</v>
      </c>
      <c r="B18" s="33"/>
      <c r="C18" s="34" t="s">
        <v>33</v>
      </c>
      <c r="D18" s="34" t="s">
        <v>92</v>
      </c>
    </row>
    <row r="19" spans="1:4" s="38" customFormat="1" x14ac:dyDescent="0.25">
      <c r="A19" s="33" t="s">
        <v>5</v>
      </c>
      <c r="B19" s="33"/>
      <c r="C19" s="34" t="s">
        <v>33</v>
      </c>
      <c r="D19" s="34" t="s">
        <v>92</v>
      </c>
    </row>
    <row r="20" spans="1:4" s="38" customFormat="1" x14ac:dyDescent="0.25">
      <c r="A20" s="33" t="s">
        <v>34</v>
      </c>
      <c r="B20" s="33"/>
      <c r="C20" s="34" t="s">
        <v>70</v>
      </c>
      <c r="D20" s="34"/>
    </row>
    <row r="21" spans="1:4" s="38" customFormat="1" x14ac:dyDescent="0.25">
      <c r="A21" s="33" t="s">
        <v>35</v>
      </c>
      <c r="B21" s="33"/>
      <c r="C21" s="34" t="s">
        <v>70</v>
      </c>
      <c r="D21" s="34"/>
    </row>
    <row r="22" spans="1:4" s="38" customFormat="1" x14ac:dyDescent="0.25">
      <c r="A22" s="33" t="s">
        <v>6</v>
      </c>
      <c r="B22" s="33">
        <v>1</v>
      </c>
      <c r="C22" s="34" t="s">
        <v>33</v>
      </c>
      <c r="D22" s="34" t="s">
        <v>92</v>
      </c>
    </row>
    <row r="23" spans="1:4" s="38" customFormat="1" x14ac:dyDescent="0.25">
      <c r="A23" s="33" t="s">
        <v>6</v>
      </c>
      <c r="B23" s="33"/>
      <c r="C23" s="34" t="s">
        <v>70</v>
      </c>
      <c r="D23" s="34"/>
    </row>
    <row r="24" spans="1:4" s="38" customFormat="1" x14ac:dyDescent="0.25">
      <c r="A24" s="33" t="s">
        <v>36</v>
      </c>
      <c r="B24" s="33"/>
      <c r="C24" s="34" t="s">
        <v>70</v>
      </c>
      <c r="D24" s="34"/>
    </row>
    <row r="25" spans="1:4" s="38" customFormat="1" x14ac:dyDescent="0.25">
      <c r="A25" s="33" t="s">
        <v>8</v>
      </c>
      <c r="B25" s="33"/>
      <c r="C25" s="34" t="s">
        <v>33</v>
      </c>
      <c r="D25" s="34" t="s">
        <v>92</v>
      </c>
    </row>
    <row r="26" spans="1:4" s="38" customFormat="1" x14ac:dyDescent="0.25">
      <c r="A26" s="33" t="s">
        <v>9</v>
      </c>
      <c r="B26" s="33"/>
      <c r="C26" s="34" t="s">
        <v>33</v>
      </c>
      <c r="D26" s="34" t="s">
        <v>92</v>
      </c>
    </row>
    <row r="27" spans="1:4" s="38" customFormat="1" x14ac:dyDescent="0.25">
      <c r="A27" s="33" t="s">
        <v>10</v>
      </c>
      <c r="B27" s="33"/>
      <c r="C27" s="34" t="s">
        <v>33</v>
      </c>
      <c r="D27" s="34" t="s">
        <v>92</v>
      </c>
    </row>
    <row r="28" spans="1:4" s="38" customFormat="1" x14ac:dyDescent="0.25">
      <c r="A28" s="33" t="s">
        <v>11</v>
      </c>
      <c r="B28" s="33"/>
      <c r="C28" s="34" t="s">
        <v>33</v>
      </c>
      <c r="D28" s="34" t="s">
        <v>92</v>
      </c>
    </row>
    <row r="29" spans="1:4" s="38" customFormat="1" x14ac:dyDescent="0.25">
      <c r="A29" s="33" t="s">
        <v>12</v>
      </c>
      <c r="B29" s="33"/>
      <c r="C29" s="34" t="s">
        <v>33</v>
      </c>
      <c r="D29" s="34" t="s">
        <v>92</v>
      </c>
    </row>
    <row r="30" spans="1:4" s="38" customFormat="1" x14ac:dyDescent="0.25">
      <c r="A30" s="33" t="s">
        <v>38</v>
      </c>
      <c r="B30" s="33"/>
      <c r="C30" s="34" t="s">
        <v>70</v>
      </c>
      <c r="D30" s="34"/>
    </row>
    <row r="31" spans="1:4" s="38" customFormat="1" x14ac:dyDescent="0.25">
      <c r="A31" s="33" t="s">
        <v>39</v>
      </c>
      <c r="B31" s="33"/>
      <c r="C31" s="34" t="s">
        <v>70</v>
      </c>
      <c r="D31" s="34"/>
    </row>
    <row r="32" spans="1:4" s="38" customFormat="1" x14ac:dyDescent="0.25">
      <c r="A32" s="33" t="s">
        <v>40</v>
      </c>
      <c r="B32" s="33"/>
      <c r="C32" s="34" t="s">
        <v>70</v>
      </c>
      <c r="D32" s="34"/>
    </row>
    <row r="33" spans="1:4" s="38" customFormat="1" x14ac:dyDescent="0.25">
      <c r="A33" s="33" t="s">
        <v>41</v>
      </c>
      <c r="B33" s="33"/>
      <c r="C33" s="34" t="s">
        <v>70</v>
      </c>
      <c r="D33" s="34"/>
    </row>
    <row r="34" spans="1:4" s="38" customFormat="1" x14ac:dyDescent="0.25">
      <c r="A34" s="31" t="s">
        <v>42</v>
      </c>
      <c r="B34" s="31"/>
      <c r="C34" s="32" t="s">
        <v>33</v>
      </c>
      <c r="D34" s="32" t="s">
        <v>92</v>
      </c>
    </row>
    <row r="35" spans="1:4" s="38" customFormat="1" x14ac:dyDescent="0.25">
      <c r="A35" s="33" t="s">
        <v>42</v>
      </c>
      <c r="B35" s="33"/>
      <c r="C35" s="34" t="s">
        <v>70</v>
      </c>
      <c r="D35" s="34"/>
    </row>
    <row r="36" spans="1:4" s="38" customFormat="1" x14ac:dyDescent="0.25">
      <c r="A36" s="31" t="s">
        <v>43</v>
      </c>
      <c r="B36" s="31"/>
      <c r="C36" s="32" t="s">
        <v>33</v>
      </c>
      <c r="D36" s="32" t="s">
        <v>92</v>
      </c>
    </row>
    <row r="37" spans="1:4" s="38" customFormat="1" x14ac:dyDescent="0.25">
      <c r="A37" s="33" t="s">
        <v>43</v>
      </c>
      <c r="B37" s="33"/>
      <c r="C37" s="34" t="s">
        <v>70</v>
      </c>
      <c r="D37" s="34"/>
    </row>
    <row r="38" spans="1:4" s="38" customFormat="1" x14ac:dyDescent="0.25">
      <c r="A38" s="31" t="s">
        <v>44</v>
      </c>
      <c r="B38" s="31"/>
      <c r="C38" s="32" t="s">
        <v>33</v>
      </c>
      <c r="D38" s="32" t="s">
        <v>92</v>
      </c>
    </row>
    <row r="39" spans="1:4" s="38" customFormat="1" x14ac:dyDescent="0.25">
      <c r="A39" s="33" t="s">
        <v>44</v>
      </c>
      <c r="B39" s="33"/>
      <c r="C39" s="34" t="s">
        <v>70</v>
      </c>
      <c r="D39" s="34"/>
    </row>
    <row r="40" spans="1:4" s="38" customFormat="1" x14ac:dyDescent="0.25">
      <c r="A40" s="33" t="s">
        <v>45</v>
      </c>
      <c r="B40" s="33"/>
      <c r="C40" s="34" t="s">
        <v>70</v>
      </c>
      <c r="D40" s="34"/>
    </row>
    <row r="41" spans="1:4" s="38" customFormat="1" x14ac:dyDescent="0.25">
      <c r="A41" s="33" t="s">
        <v>46</v>
      </c>
      <c r="B41" s="33"/>
      <c r="C41" s="34" t="s">
        <v>70</v>
      </c>
      <c r="D41" s="34"/>
    </row>
    <row r="42" spans="1:4" s="38" customFormat="1" x14ac:dyDescent="0.25">
      <c r="A42" s="33" t="s">
        <v>47</v>
      </c>
      <c r="B42" s="33"/>
      <c r="C42" s="34" t="s">
        <v>70</v>
      </c>
      <c r="D42" s="34"/>
    </row>
    <row r="43" spans="1:4" s="38" customFormat="1" x14ac:dyDescent="0.25">
      <c r="A43" s="33" t="s">
        <v>48</v>
      </c>
      <c r="B43" s="33"/>
      <c r="C43" s="34" t="s">
        <v>70</v>
      </c>
      <c r="D43" s="34"/>
    </row>
    <row r="44" spans="1:4" s="38" customFormat="1" x14ac:dyDescent="0.25">
      <c r="A44" s="33" t="s">
        <v>49</v>
      </c>
      <c r="B44" s="33"/>
      <c r="C44" s="34" t="s">
        <v>70</v>
      </c>
      <c r="D44" s="34"/>
    </row>
    <row r="45" spans="1:4" s="38" customFormat="1" x14ac:dyDescent="0.25">
      <c r="A45" s="33" t="s">
        <v>50</v>
      </c>
      <c r="B45" s="33"/>
      <c r="C45" s="34" t="s">
        <v>70</v>
      </c>
      <c r="D45" s="34"/>
    </row>
    <row r="46" spans="1:4" s="38" customFormat="1" x14ac:dyDescent="0.25">
      <c r="A46" s="33" t="s">
        <v>51</v>
      </c>
      <c r="B46" s="33"/>
      <c r="C46" s="34" t="s">
        <v>70</v>
      </c>
      <c r="D46" s="34"/>
    </row>
    <row r="47" spans="1:4" s="38" customFormat="1" x14ac:dyDescent="0.25">
      <c r="A47" s="33" t="s">
        <v>13</v>
      </c>
      <c r="B47" s="33"/>
      <c r="C47" s="34" t="s">
        <v>33</v>
      </c>
      <c r="D47" s="34" t="s">
        <v>92</v>
      </c>
    </row>
    <row r="48" spans="1:4" s="38" customFormat="1" x14ac:dyDescent="0.25">
      <c r="A48" s="33" t="s">
        <v>14</v>
      </c>
      <c r="B48" s="33"/>
      <c r="C48" s="34" t="s">
        <v>33</v>
      </c>
      <c r="D48" s="34" t="s">
        <v>92</v>
      </c>
    </row>
    <row r="49" spans="1:4" s="38" customFormat="1" x14ac:dyDescent="0.25">
      <c r="A49" s="33" t="s">
        <v>15</v>
      </c>
      <c r="B49" s="33"/>
      <c r="C49" s="34" t="s">
        <v>33</v>
      </c>
      <c r="D49" s="34" t="s">
        <v>92</v>
      </c>
    </row>
    <row r="50" spans="1:4" s="38" customFormat="1" x14ac:dyDescent="0.25">
      <c r="A50" s="33" t="s">
        <v>16</v>
      </c>
      <c r="B50" s="33"/>
      <c r="C50" s="34" t="s">
        <v>33</v>
      </c>
      <c r="D50" s="34" t="s">
        <v>92</v>
      </c>
    </row>
    <row r="51" spans="1:4" s="38" customFormat="1" x14ac:dyDescent="0.25">
      <c r="A51" s="33" t="s">
        <v>17</v>
      </c>
      <c r="B51" s="33"/>
      <c r="C51" s="34" t="s">
        <v>33</v>
      </c>
      <c r="D51" s="34" t="s">
        <v>92</v>
      </c>
    </row>
    <row r="52" spans="1:4" s="38" customFormat="1" x14ac:dyDescent="0.25">
      <c r="A52" s="33" t="s">
        <v>52</v>
      </c>
      <c r="B52" s="33"/>
      <c r="C52" s="34" t="s">
        <v>70</v>
      </c>
      <c r="D52" s="34"/>
    </row>
    <row r="53" spans="1:4" s="38" customFormat="1" x14ac:dyDescent="0.25">
      <c r="A53" s="33" t="s">
        <v>53</v>
      </c>
      <c r="B53" s="33"/>
      <c r="C53" s="34" t="s">
        <v>70</v>
      </c>
      <c r="D53" s="34"/>
    </row>
    <row r="54" spans="1:4" s="38" customFormat="1" x14ac:dyDescent="0.25">
      <c r="A54" s="33" t="s">
        <v>54</v>
      </c>
      <c r="B54" s="33"/>
      <c r="C54" s="34" t="s">
        <v>70</v>
      </c>
      <c r="D54" s="34"/>
    </row>
    <row r="55" spans="1:4" s="38" customFormat="1" x14ac:dyDescent="0.25">
      <c r="A55" s="33" t="s">
        <v>55</v>
      </c>
      <c r="B55" s="33"/>
      <c r="C55" s="34" t="s">
        <v>70</v>
      </c>
      <c r="D55" s="34"/>
    </row>
    <row r="56" spans="1:4" s="38" customFormat="1" x14ac:dyDescent="0.25">
      <c r="A56" s="33" t="s">
        <v>18</v>
      </c>
      <c r="B56" s="33"/>
      <c r="C56" s="34" t="s">
        <v>33</v>
      </c>
      <c r="D56" s="34" t="s">
        <v>92</v>
      </c>
    </row>
    <row r="57" spans="1:4" s="38" customFormat="1" x14ac:dyDescent="0.25">
      <c r="A57" s="33" t="s">
        <v>19</v>
      </c>
      <c r="B57" s="33"/>
      <c r="C57" s="34" t="s">
        <v>33</v>
      </c>
      <c r="D57" s="34" t="s">
        <v>92</v>
      </c>
    </row>
    <row r="58" spans="1:4" s="38" customFormat="1" x14ac:dyDescent="0.25">
      <c r="A58" s="33" t="s">
        <v>20</v>
      </c>
      <c r="B58" s="33"/>
      <c r="C58" s="34" t="s">
        <v>33</v>
      </c>
      <c r="D58" s="34" t="s">
        <v>92</v>
      </c>
    </row>
    <row r="59" spans="1:4" s="38" customFormat="1" x14ac:dyDescent="0.25">
      <c r="A59" s="33" t="s">
        <v>21</v>
      </c>
      <c r="B59" s="33"/>
      <c r="C59" s="34" t="s">
        <v>33</v>
      </c>
      <c r="D59" s="34" t="s">
        <v>92</v>
      </c>
    </row>
    <row r="60" spans="1:4" s="38" customFormat="1" x14ac:dyDescent="0.25">
      <c r="A60" s="33" t="s">
        <v>22</v>
      </c>
      <c r="B60" s="33"/>
      <c r="C60" s="34" t="s">
        <v>33</v>
      </c>
      <c r="D60" s="34" t="s">
        <v>92</v>
      </c>
    </row>
    <row r="61" spans="1:4" s="38" customFormat="1" x14ac:dyDescent="0.25">
      <c r="A61" s="33" t="s">
        <v>56</v>
      </c>
      <c r="B61" s="33"/>
      <c r="C61" s="34" t="s">
        <v>70</v>
      </c>
      <c r="D61" s="34"/>
    </row>
    <row r="62" spans="1:4" s="38" customFormat="1" x14ac:dyDescent="0.25">
      <c r="A62" s="33" t="s">
        <v>57</v>
      </c>
      <c r="B62" s="33"/>
      <c r="C62" s="34" t="s">
        <v>70</v>
      </c>
      <c r="D62" s="34"/>
    </row>
    <row r="63" spans="1:4" s="38" customFormat="1" x14ac:dyDescent="0.25">
      <c r="A63" s="33" t="s">
        <v>58</v>
      </c>
      <c r="B63" s="33"/>
      <c r="C63" s="34" t="s">
        <v>70</v>
      </c>
      <c r="D63" s="34"/>
    </row>
    <row r="64" spans="1:4" s="38" customFormat="1" x14ac:dyDescent="0.25">
      <c r="A64" s="33" t="s">
        <v>59</v>
      </c>
      <c r="B64" s="33"/>
      <c r="C64" s="34" t="s">
        <v>70</v>
      </c>
      <c r="D64" s="34"/>
    </row>
    <row r="65" spans="1:4" s="39" customFormat="1" x14ac:dyDescent="0.25">
      <c r="A65" s="31" t="s">
        <v>235</v>
      </c>
      <c r="B65" s="31"/>
      <c r="C65" s="32" t="s">
        <v>33</v>
      </c>
      <c r="D65" s="32" t="s">
        <v>92</v>
      </c>
    </row>
    <row r="66" spans="1:4" s="38" customFormat="1" x14ac:dyDescent="0.25">
      <c r="A66" s="31" t="s">
        <v>235</v>
      </c>
      <c r="B66" s="31"/>
      <c r="C66" s="32" t="s">
        <v>70</v>
      </c>
      <c r="D66" s="24"/>
    </row>
    <row r="67" spans="1:4" s="38" customFormat="1" x14ac:dyDescent="0.25">
      <c r="A67" s="31" t="s">
        <v>236</v>
      </c>
      <c r="B67" s="31"/>
      <c r="C67" s="32" t="s">
        <v>33</v>
      </c>
      <c r="D67" s="32" t="s">
        <v>92</v>
      </c>
    </row>
    <row r="68" spans="1:4" s="38" customFormat="1" x14ac:dyDescent="0.25">
      <c r="A68" s="31" t="s">
        <v>236</v>
      </c>
      <c r="B68" s="31"/>
      <c r="C68" s="32" t="s">
        <v>70</v>
      </c>
      <c r="D68" s="24"/>
    </row>
    <row r="69" spans="1:4" s="38" customFormat="1" x14ac:dyDescent="0.25">
      <c r="A69" s="33" t="s">
        <v>67</v>
      </c>
      <c r="B69" s="33"/>
      <c r="C69" s="34" t="s">
        <v>70</v>
      </c>
      <c r="D69" s="24"/>
    </row>
    <row r="70" spans="1:4" s="38" customFormat="1" x14ac:dyDescent="0.25">
      <c r="A70" s="33" t="s">
        <v>68</v>
      </c>
      <c r="B70" s="33"/>
      <c r="C70" s="34" t="s">
        <v>70</v>
      </c>
      <c r="D70" s="34"/>
    </row>
    <row r="71" spans="1:4" s="38" customFormat="1" x14ac:dyDescent="0.25">
      <c r="A71" s="31" t="s">
        <v>233</v>
      </c>
      <c r="B71" s="31"/>
      <c r="C71" s="32" t="s">
        <v>33</v>
      </c>
      <c r="D71" s="32" t="s">
        <v>92</v>
      </c>
    </row>
    <row r="72" spans="1:4" s="38" customFormat="1" x14ac:dyDescent="0.25">
      <c r="A72" s="31" t="s">
        <v>233</v>
      </c>
      <c r="B72" s="31"/>
      <c r="C72" s="32" t="s">
        <v>70</v>
      </c>
      <c r="D72" s="24"/>
    </row>
    <row r="73" spans="1:4" s="38" customFormat="1" x14ac:dyDescent="0.25">
      <c r="A73" s="33" t="s">
        <v>111</v>
      </c>
      <c r="B73" s="33"/>
      <c r="C73" s="34" t="s">
        <v>33</v>
      </c>
      <c r="D73" s="34" t="s">
        <v>92</v>
      </c>
    </row>
    <row r="74" spans="1:4" s="38" customFormat="1" x14ac:dyDescent="0.25">
      <c r="A74" s="33" t="s">
        <v>111</v>
      </c>
      <c r="B74" s="33"/>
      <c r="C74" s="34" t="s">
        <v>70</v>
      </c>
      <c r="D74" s="34"/>
    </row>
    <row r="75" spans="1:4" s="38" customFormat="1" x14ac:dyDescent="0.25">
      <c r="A75" s="33" t="s">
        <v>112</v>
      </c>
      <c r="B75" s="33"/>
      <c r="C75" s="34" t="s">
        <v>33</v>
      </c>
      <c r="D75" s="34" t="s">
        <v>92</v>
      </c>
    </row>
    <row r="76" spans="1:4" s="38" customFormat="1" x14ac:dyDescent="0.25">
      <c r="A76" s="33" t="s">
        <v>112</v>
      </c>
      <c r="B76" s="33"/>
      <c r="C76" s="34" t="s">
        <v>70</v>
      </c>
      <c r="D76" s="34"/>
    </row>
    <row r="77" spans="1:4" s="38" customFormat="1" x14ac:dyDescent="0.25">
      <c r="A77" s="33" t="s">
        <v>30</v>
      </c>
      <c r="B77" s="33" t="s">
        <v>32</v>
      </c>
      <c r="C77" s="34" t="s">
        <v>33</v>
      </c>
      <c r="D77" s="34" t="s">
        <v>92</v>
      </c>
    </row>
    <row r="78" spans="1:4" s="38" customFormat="1" x14ac:dyDescent="0.25">
      <c r="A78" s="33" t="s">
        <v>30</v>
      </c>
      <c r="B78" s="33"/>
      <c r="C78" s="34" t="s">
        <v>70</v>
      </c>
      <c r="D78" s="34"/>
    </row>
    <row r="79" spans="1:4" s="39" customFormat="1" x14ac:dyDescent="0.25">
      <c r="A79" s="33" t="s">
        <v>113</v>
      </c>
      <c r="B79" s="33"/>
      <c r="C79" s="34" t="s">
        <v>33</v>
      </c>
      <c r="D79" s="34" t="s">
        <v>92</v>
      </c>
    </row>
    <row r="80" spans="1:4" s="39" customFormat="1" x14ac:dyDescent="0.25">
      <c r="A80" s="33" t="s">
        <v>113</v>
      </c>
      <c r="B80" s="33"/>
      <c r="C80" s="34" t="s">
        <v>70</v>
      </c>
      <c r="D80" s="34"/>
    </row>
    <row r="81" spans="1:4" s="39" customFormat="1" x14ac:dyDescent="0.25">
      <c r="A81" s="33" t="s">
        <v>114</v>
      </c>
      <c r="B81" s="33"/>
      <c r="C81" s="34" t="s">
        <v>33</v>
      </c>
      <c r="D81" s="34" t="s">
        <v>92</v>
      </c>
    </row>
    <row r="82" spans="1:4" s="39" customFormat="1" x14ac:dyDescent="0.25">
      <c r="A82" s="33" t="s">
        <v>114</v>
      </c>
      <c r="B82" s="33"/>
      <c r="C82" s="34" t="s">
        <v>70</v>
      </c>
      <c r="D82" s="34"/>
    </row>
    <row r="83" spans="1:4" s="38" customFormat="1" x14ac:dyDescent="0.25">
      <c r="A83" s="33" t="s">
        <v>69</v>
      </c>
      <c r="B83" s="33"/>
      <c r="C83" s="34" t="s">
        <v>70</v>
      </c>
      <c r="D83" s="34"/>
    </row>
    <row r="84" spans="1:4" s="38" customFormat="1" x14ac:dyDescent="0.25">
      <c r="A84" s="31" t="s">
        <v>234</v>
      </c>
      <c r="B84" s="31"/>
      <c r="C84" s="32" t="s">
        <v>33</v>
      </c>
      <c r="D84" s="32" t="s">
        <v>92</v>
      </c>
    </row>
    <row r="85" spans="1:4" s="38" customFormat="1" x14ac:dyDescent="0.25">
      <c r="A85" s="31" t="s">
        <v>234</v>
      </c>
      <c r="B85" s="31"/>
      <c r="C85" s="32" t="s">
        <v>70</v>
      </c>
      <c r="D85" s="24"/>
    </row>
    <row r="86" spans="1:4" s="38" customFormat="1" x14ac:dyDescent="0.25">
      <c r="A86" s="33" t="s">
        <v>71</v>
      </c>
      <c r="B86" s="33" t="s">
        <v>85</v>
      </c>
      <c r="C86" s="34" t="s">
        <v>74</v>
      </c>
      <c r="D86" s="34" t="s">
        <v>92</v>
      </c>
    </row>
    <row r="87" spans="1:4" s="38" customFormat="1" x14ac:dyDescent="0.25">
      <c r="A87" s="33" t="s">
        <v>72</v>
      </c>
      <c r="B87" s="33" t="s">
        <v>85</v>
      </c>
      <c r="C87" s="34" t="s">
        <v>74</v>
      </c>
      <c r="D87" s="34" t="s">
        <v>92</v>
      </c>
    </row>
    <row r="88" spans="1:4" s="38" customFormat="1" x14ac:dyDescent="0.25">
      <c r="A88" s="33" t="s">
        <v>73</v>
      </c>
      <c r="B88" s="33" t="s">
        <v>85</v>
      </c>
      <c r="C88" s="34" t="s">
        <v>74</v>
      </c>
      <c r="D88" s="34" t="s">
        <v>92</v>
      </c>
    </row>
    <row r="89" spans="1:4" s="38" customFormat="1" x14ac:dyDescent="0.25">
      <c r="A89" s="33" t="s">
        <v>117</v>
      </c>
      <c r="B89" s="33"/>
      <c r="C89" s="34" t="s">
        <v>33</v>
      </c>
      <c r="D89" s="34" t="s">
        <v>92</v>
      </c>
    </row>
    <row r="90" spans="1:4" s="38" customFormat="1" x14ac:dyDescent="0.25">
      <c r="A90" s="33" t="s">
        <v>117</v>
      </c>
      <c r="B90" s="33"/>
      <c r="C90" s="34" t="s">
        <v>70</v>
      </c>
      <c r="D90" s="34"/>
    </row>
    <row r="91" spans="1:4" s="38" customFormat="1" x14ac:dyDescent="0.25">
      <c r="A91" s="33" t="s">
        <v>118</v>
      </c>
      <c r="B91" s="33"/>
      <c r="C91" s="34" t="s">
        <v>33</v>
      </c>
      <c r="D91" s="34" t="s">
        <v>92</v>
      </c>
    </row>
    <row r="92" spans="1:4" s="24" customFormat="1" x14ac:dyDescent="0.25">
      <c r="A92" s="33" t="s">
        <v>118</v>
      </c>
      <c r="B92" s="33"/>
      <c r="C92" s="34" t="s">
        <v>70</v>
      </c>
      <c r="D92" s="34"/>
    </row>
    <row r="93" spans="1:4" s="24" customFormat="1" x14ac:dyDescent="0.25">
      <c r="A93" s="33" t="s">
        <v>119</v>
      </c>
      <c r="B93" s="33"/>
      <c r="C93" s="34" t="s">
        <v>33</v>
      </c>
      <c r="D93" s="34" t="s">
        <v>92</v>
      </c>
    </row>
    <row r="94" spans="1:4" s="24" customFormat="1" x14ac:dyDescent="0.25">
      <c r="A94" s="33" t="s">
        <v>119</v>
      </c>
      <c r="B94" s="33"/>
      <c r="C94" s="34" t="s">
        <v>70</v>
      </c>
      <c r="D94" s="34"/>
    </row>
    <row r="95" spans="1:4" s="24" customFormat="1" x14ac:dyDescent="0.25">
      <c r="A95" s="33" t="s">
        <v>120</v>
      </c>
      <c r="B95" s="33"/>
      <c r="C95" s="34" t="s">
        <v>33</v>
      </c>
      <c r="D95" s="34" t="s">
        <v>92</v>
      </c>
    </row>
    <row r="96" spans="1:4" s="24" customFormat="1" x14ac:dyDescent="0.25">
      <c r="A96" s="33" t="s">
        <v>120</v>
      </c>
      <c r="B96" s="33"/>
      <c r="C96" s="34" t="s">
        <v>70</v>
      </c>
      <c r="D96" s="34"/>
    </row>
    <row r="97" spans="1:4" s="24" customFormat="1" x14ac:dyDescent="0.25">
      <c r="A97" s="33" t="s">
        <v>121</v>
      </c>
      <c r="B97" s="33"/>
      <c r="C97" s="34" t="s">
        <v>33</v>
      </c>
      <c r="D97" s="34" t="s">
        <v>92</v>
      </c>
    </row>
    <row r="98" spans="1:4" s="24" customFormat="1" x14ac:dyDescent="0.25">
      <c r="A98" s="33" t="s">
        <v>121</v>
      </c>
      <c r="B98" s="33"/>
      <c r="C98" s="34" t="s">
        <v>70</v>
      </c>
      <c r="D98" s="34"/>
    </row>
    <row r="99" spans="1:4" s="24" customFormat="1" x14ac:dyDescent="0.25">
      <c r="A99" s="33" t="s">
        <v>122</v>
      </c>
      <c r="B99" s="33"/>
      <c r="C99" s="34" t="s">
        <v>33</v>
      </c>
      <c r="D99" s="34" t="s">
        <v>92</v>
      </c>
    </row>
    <row r="100" spans="1:4" s="24" customFormat="1" x14ac:dyDescent="0.25">
      <c r="A100" s="31" t="s">
        <v>122</v>
      </c>
      <c r="B100" s="31"/>
      <c r="C100" s="32" t="s">
        <v>70</v>
      </c>
      <c r="D100" s="32"/>
    </row>
    <row r="101" spans="1:4" s="24" customFormat="1" x14ac:dyDescent="0.25">
      <c r="A101" s="31" t="s">
        <v>237</v>
      </c>
      <c r="B101" s="31"/>
      <c r="C101" s="32" t="s">
        <v>33</v>
      </c>
      <c r="D101" s="32" t="s">
        <v>92</v>
      </c>
    </row>
    <row r="102" spans="1:4" s="24" customFormat="1" x14ac:dyDescent="0.25">
      <c r="A102" s="31" t="s">
        <v>237</v>
      </c>
      <c r="B102" s="31"/>
      <c r="C102" s="32" t="s">
        <v>70</v>
      </c>
    </row>
    <row r="103" spans="1:4" s="24" customFormat="1" x14ac:dyDescent="0.25">
      <c r="A103" s="31" t="s">
        <v>123</v>
      </c>
      <c r="B103" s="31"/>
      <c r="C103" s="32" t="s">
        <v>33</v>
      </c>
      <c r="D103" s="32" t="s">
        <v>92</v>
      </c>
    </row>
    <row r="104" spans="1:4" s="24" customFormat="1" x14ac:dyDescent="0.25">
      <c r="A104" s="31" t="s">
        <v>123</v>
      </c>
      <c r="B104" s="31"/>
      <c r="C104" s="32" t="s">
        <v>70</v>
      </c>
      <c r="D104" s="32"/>
    </row>
    <row r="105" spans="1:4" s="23" customFormat="1" x14ac:dyDescent="0.25">
      <c r="A105" s="36"/>
      <c r="B105" s="36"/>
      <c r="C105" s="37"/>
      <c r="D105" s="37"/>
    </row>
    <row r="106" spans="1:4" s="23" customFormat="1" x14ac:dyDescent="0.25">
      <c r="A106" s="36"/>
      <c r="B106" s="36"/>
      <c r="C106" s="37"/>
      <c r="D106" s="37"/>
    </row>
    <row r="107" spans="1:4" s="23" customFormat="1" x14ac:dyDescent="0.25">
      <c r="A107" s="28"/>
      <c r="B107" s="28"/>
      <c r="C107" s="29"/>
    </row>
    <row r="108" spans="1:4" s="23" customFormat="1" x14ac:dyDescent="0.25">
      <c r="A108" s="28"/>
      <c r="B108" s="28"/>
      <c r="C108" s="29"/>
    </row>
    <row r="109" spans="1:4" s="23" customFormat="1" x14ac:dyDescent="0.25">
      <c r="A109" s="28"/>
      <c r="B109" s="28"/>
      <c r="C109" s="29"/>
    </row>
    <row r="110" spans="1:4" s="23" customFormat="1" x14ac:dyDescent="0.25">
      <c r="A110" s="28"/>
      <c r="B110" s="28"/>
      <c r="C110" s="29"/>
    </row>
    <row r="111" spans="1:4" s="23" customFormat="1" x14ac:dyDescent="0.25">
      <c r="A111" s="28"/>
      <c r="B111" s="28"/>
      <c r="C111" s="29"/>
    </row>
  </sheetData>
  <autoFilter ref="A3:D104"/>
  <sortState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zoomScaleNormal="100" workbookViewId="0">
      <pane ySplit="3" topLeftCell="A4" activePane="bottomLeft" state="frozen"/>
      <selection activeCell="C37" sqref="C37"/>
      <selection pane="bottomLeft" activeCell="C37" sqref="C37"/>
    </sheetView>
  </sheetViews>
  <sheetFormatPr defaultRowHeight="15" x14ac:dyDescent="0.25"/>
  <cols>
    <col min="1" max="1" width="12.5703125" style="2" customWidth="1"/>
    <col min="2" max="2" width="15.42578125" style="2" customWidth="1"/>
    <col min="3" max="3" width="18.42578125" style="3" customWidth="1"/>
    <col min="4" max="4" width="14.7109375" style="6" customWidth="1"/>
    <col min="5" max="16384" width="9.140625" style="6"/>
  </cols>
  <sheetData>
    <row r="1" spans="1:7" x14ac:dyDescent="0.25">
      <c r="A1" s="9" t="s">
        <v>106</v>
      </c>
    </row>
    <row r="2" spans="1:7" x14ac:dyDescent="0.25">
      <c r="A2" s="9" t="s">
        <v>107</v>
      </c>
    </row>
    <row r="3" spans="1:7" x14ac:dyDescent="0.25">
      <c r="A3" s="2" t="s">
        <v>2</v>
      </c>
      <c r="B3" s="2" t="s">
        <v>3</v>
      </c>
      <c r="C3" s="3" t="s">
        <v>4</v>
      </c>
      <c r="D3" s="3" t="s">
        <v>91</v>
      </c>
    </row>
    <row r="4" spans="1:7" s="17" customFormat="1" x14ac:dyDescent="0.25">
      <c r="A4" s="26" t="s">
        <v>77</v>
      </c>
      <c r="B4" s="26" t="s">
        <v>90</v>
      </c>
      <c r="C4" s="27" t="s">
        <v>88</v>
      </c>
      <c r="D4" s="27" t="s">
        <v>92</v>
      </c>
      <c r="G4" s="17" t="s">
        <v>93</v>
      </c>
    </row>
    <row r="5" spans="1:7" s="17" customFormat="1" x14ac:dyDescent="0.25">
      <c r="A5" s="26" t="s">
        <v>77</v>
      </c>
      <c r="B5" s="26" t="s">
        <v>87</v>
      </c>
      <c r="C5" s="27" t="s">
        <v>89</v>
      </c>
      <c r="D5" s="27"/>
      <c r="G5" s="17" t="s">
        <v>94</v>
      </c>
    </row>
    <row r="6" spans="1:7" s="17" customFormat="1" x14ac:dyDescent="0.25">
      <c r="A6" s="26" t="s">
        <v>80</v>
      </c>
      <c r="B6" s="26" t="s">
        <v>90</v>
      </c>
      <c r="C6" s="27" t="s">
        <v>88</v>
      </c>
      <c r="D6" s="27" t="s">
        <v>92</v>
      </c>
    </row>
    <row r="7" spans="1:7" s="17" customFormat="1" x14ac:dyDescent="0.25">
      <c r="A7" s="26" t="s">
        <v>80</v>
      </c>
      <c r="B7" s="26" t="s">
        <v>87</v>
      </c>
      <c r="C7" s="27" t="s">
        <v>89</v>
      </c>
      <c r="D7" s="27"/>
    </row>
    <row r="8" spans="1:7" s="17" customFormat="1" x14ac:dyDescent="0.25">
      <c r="A8" s="26" t="s">
        <v>82</v>
      </c>
      <c r="B8" s="26" t="s">
        <v>90</v>
      </c>
      <c r="C8" s="27" t="s">
        <v>88</v>
      </c>
      <c r="D8" s="27" t="s">
        <v>92</v>
      </c>
    </row>
    <row r="9" spans="1:7" s="17" customFormat="1" x14ac:dyDescent="0.25">
      <c r="A9" s="26" t="s">
        <v>82</v>
      </c>
      <c r="B9" s="26" t="s">
        <v>87</v>
      </c>
      <c r="C9" s="27" t="s">
        <v>89</v>
      </c>
      <c r="D9" s="27"/>
    </row>
    <row r="10" spans="1:7" s="17" customFormat="1" x14ac:dyDescent="0.25">
      <c r="A10" s="26" t="s">
        <v>37</v>
      </c>
      <c r="B10" s="26"/>
      <c r="C10" s="27" t="s">
        <v>70</v>
      </c>
      <c r="D10" s="27"/>
    </row>
    <row r="11" spans="1:7" s="17" customFormat="1" x14ac:dyDescent="0.25">
      <c r="A11" s="26" t="s">
        <v>23</v>
      </c>
      <c r="B11" s="26" t="s">
        <v>31</v>
      </c>
      <c r="C11" s="27" t="s">
        <v>33</v>
      </c>
      <c r="D11" s="27" t="s">
        <v>92</v>
      </c>
    </row>
    <row r="12" spans="1:7" s="17" customFormat="1" x14ac:dyDescent="0.25">
      <c r="A12" s="26" t="s">
        <v>24</v>
      </c>
      <c r="B12" s="26" t="s">
        <v>31</v>
      </c>
      <c r="C12" s="27" t="s">
        <v>33</v>
      </c>
      <c r="D12" s="27" t="s">
        <v>92</v>
      </c>
    </row>
    <row r="13" spans="1:7" s="17" customFormat="1" x14ac:dyDescent="0.25">
      <c r="A13" s="26" t="s">
        <v>25</v>
      </c>
      <c r="B13" s="26" t="s">
        <v>31</v>
      </c>
      <c r="C13" s="27" t="s">
        <v>33</v>
      </c>
      <c r="D13" s="27" t="s">
        <v>92</v>
      </c>
    </row>
    <row r="14" spans="1:7" s="17" customFormat="1" x14ac:dyDescent="0.25">
      <c r="A14" s="26" t="s">
        <v>26</v>
      </c>
      <c r="B14" s="26" t="s">
        <v>31</v>
      </c>
      <c r="C14" s="27" t="s">
        <v>33</v>
      </c>
      <c r="D14" s="27" t="s">
        <v>92</v>
      </c>
    </row>
    <row r="15" spans="1:7" s="17" customFormat="1" x14ac:dyDescent="0.25">
      <c r="A15" s="26" t="s">
        <v>27</v>
      </c>
      <c r="B15" s="26" t="s">
        <v>31</v>
      </c>
      <c r="C15" s="27" t="s">
        <v>33</v>
      </c>
      <c r="D15" s="27" t="s">
        <v>92</v>
      </c>
    </row>
    <row r="16" spans="1:7" s="17" customFormat="1" x14ac:dyDescent="0.25">
      <c r="A16" s="26" t="s">
        <v>28</v>
      </c>
      <c r="B16" s="26" t="s">
        <v>31</v>
      </c>
      <c r="C16" s="27" t="s">
        <v>33</v>
      </c>
      <c r="D16" s="27" t="s">
        <v>92</v>
      </c>
    </row>
    <row r="17" spans="1:4" s="17" customFormat="1" x14ac:dyDescent="0.25">
      <c r="A17" s="26" t="s">
        <v>29</v>
      </c>
      <c r="B17" s="26" t="s">
        <v>31</v>
      </c>
      <c r="C17" s="27" t="s">
        <v>33</v>
      </c>
      <c r="D17" s="27" t="s">
        <v>92</v>
      </c>
    </row>
    <row r="18" spans="1:4" s="17" customFormat="1" x14ac:dyDescent="0.25">
      <c r="A18" s="26" t="s">
        <v>60</v>
      </c>
      <c r="B18" s="26" t="s">
        <v>31</v>
      </c>
      <c r="C18" s="27" t="s">
        <v>70</v>
      </c>
      <c r="D18" s="27"/>
    </row>
    <row r="19" spans="1:4" s="17" customFormat="1" x14ac:dyDescent="0.25">
      <c r="A19" s="26" t="s">
        <v>61</v>
      </c>
      <c r="B19" s="26" t="s">
        <v>31</v>
      </c>
      <c r="C19" s="27" t="s">
        <v>70</v>
      </c>
      <c r="D19" s="27"/>
    </row>
    <row r="20" spans="1:4" s="17" customFormat="1" x14ac:dyDescent="0.25">
      <c r="A20" s="26" t="s">
        <v>62</v>
      </c>
      <c r="B20" s="26" t="s">
        <v>31</v>
      </c>
      <c r="C20" s="27" t="s">
        <v>70</v>
      </c>
      <c r="D20" s="27"/>
    </row>
    <row r="21" spans="1:4" s="17" customFormat="1" x14ac:dyDescent="0.25">
      <c r="A21" s="26" t="s">
        <v>63</v>
      </c>
      <c r="B21" s="26" t="s">
        <v>31</v>
      </c>
      <c r="C21" s="27" t="s">
        <v>70</v>
      </c>
      <c r="D21" s="27"/>
    </row>
    <row r="22" spans="1:4" s="17" customFormat="1" x14ac:dyDescent="0.25">
      <c r="A22" s="26" t="s">
        <v>64</v>
      </c>
      <c r="B22" s="26" t="s">
        <v>31</v>
      </c>
      <c r="C22" s="27" t="s">
        <v>70</v>
      </c>
      <c r="D22" s="27"/>
    </row>
    <row r="23" spans="1:4" s="17" customFormat="1" x14ac:dyDescent="0.25">
      <c r="A23" s="26" t="s">
        <v>65</v>
      </c>
      <c r="B23" s="26" t="s">
        <v>31</v>
      </c>
      <c r="C23" s="27" t="s">
        <v>70</v>
      </c>
      <c r="D23" s="27"/>
    </row>
    <row r="24" spans="1:4" s="17" customFormat="1" x14ac:dyDescent="0.25">
      <c r="A24" s="26" t="s">
        <v>66</v>
      </c>
      <c r="B24" s="26" t="s">
        <v>31</v>
      </c>
      <c r="C24" s="27" t="s">
        <v>70</v>
      </c>
      <c r="D24" s="27"/>
    </row>
    <row r="25" spans="1:4" s="17" customFormat="1" x14ac:dyDescent="0.25">
      <c r="A25" s="26" t="s">
        <v>67</v>
      </c>
      <c r="B25" s="26"/>
      <c r="C25" s="27" t="s">
        <v>70</v>
      </c>
      <c r="D25" s="27"/>
    </row>
    <row r="26" spans="1:4" s="17" customFormat="1" x14ac:dyDescent="0.25">
      <c r="A26" s="26" t="s">
        <v>115</v>
      </c>
      <c r="B26" s="26"/>
      <c r="C26" s="27" t="s">
        <v>33</v>
      </c>
      <c r="D26" s="27" t="s">
        <v>92</v>
      </c>
    </row>
    <row r="27" spans="1:4" s="17" customFormat="1" x14ac:dyDescent="0.25">
      <c r="A27" s="26" t="s">
        <v>115</v>
      </c>
      <c r="B27" s="26"/>
      <c r="C27" s="27" t="s">
        <v>70</v>
      </c>
      <c r="D27" s="27"/>
    </row>
    <row r="28" spans="1:4" s="17" customFormat="1" x14ac:dyDescent="0.25">
      <c r="A28" s="26" t="s">
        <v>116</v>
      </c>
      <c r="B28" s="26"/>
      <c r="C28" s="27" t="s">
        <v>33</v>
      </c>
      <c r="D28" s="27" t="s">
        <v>92</v>
      </c>
    </row>
    <row r="29" spans="1:4" s="17" customFormat="1" x14ac:dyDescent="0.25">
      <c r="A29" s="26" t="s">
        <v>116</v>
      </c>
      <c r="B29" s="26"/>
      <c r="C29" s="27" t="s">
        <v>70</v>
      </c>
      <c r="D29" s="27"/>
    </row>
    <row r="30" spans="1:4" s="17" customFormat="1" x14ac:dyDescent="0.25">
      <c r="A30" s="7"/>
      <c r="B30" s="7"/>
      <c r="C30" s="8"/>
      <c r="D30" s="8"/>
    </row>
    <row r="31" spans="1:4" s="17" customFormat="1" x14ac:dyDescent="0.25">
      <c r="A31" s="7"/>
      <c r="B31" s="7"/>
      <c r="C31" s="8"/>
      <c r="D31" s="8"/>
    </row>
    <row r="32" spans="1:4" s="17" customFormat="1" x14ac:dyDescent="0.25">
      <c r="A32" s="7"/>
      <c r="B32" s="7"/>
      <c r="C32" s="8"/>
      <c r="D32" s="8"/>
    </row>
    <row r="33" spans="1:4" s="17" customFormat="1" x14ac:dyDescent="0.25">
      <c r="A33" s="7"/>
      <c r="B33" s="7"/>
      <c r="C33" s="8"/>
      <c r="D33" s="8"/>
    </row>
    <row r="34" spans="1:4" s="17" customFormat="1" x14ac:dyDescent="0.25">
      <c r="A34" s="28"/>
      <c r="B34" s="28"/>
      <c r="C34" s="29"/>
      <c r="D34" s="23"/>
    </row>
    <row r="35" spans="1:4" s="17" customFormat="1" x14ac:dyDescent="0.25">
      <c r="A35" s="7"/>
      <c r="B35" s="7"/>
      <c r="C35" s="8"/>
      <c r="D35" s="8"/>
    </row>
    <row r="36" spans="1:4" s="17" customFormat="1" x14ac:dyDescent="0.25">
      <c r="A36" s="28"/>
      <c r="B36" s="28"/>
      <c r="C36" s="29"/>
      <c r="D36" s="23"/>
    </row>
    <row r="37" spans="1:4" s="17" customFormat="1" x14ac:dyDescent="0.25">
      <c r="A37" s="7"/>
      <c r="B37" s="7"/>
      <c r="C37" s="8"/>
      <c r="D37" s="8"/>
    </row>
    <row r="38" spans="1:4" s="17" customFormat="1" x14ac:dyDescent="0.25">
      <c r="A38" s="28"/>
      <c r="B38" s="28"/>
      <c r="C38" s="29"/>
      <c r="D38" s="23"/>
    </row>
    <row r="39" spans="1:4" s="17" customFormat="1" x14ac:dyDescent="0.25">
      <c r="A39" s="7"/>
      <c r="B39" s="7"/>
      <c r="C39" s="8"/>
      <c r="D39" s="8"/>
    </row>
    <row r="40" spans="1:4" s="17" customFormat="1" x14ac:dyDescent="0.25">
      <c r="A40" s="7"/>
      <c r="B40" s="7"/>
      <c r="C40" s="8"/>
      <c r="D40" s="8"/>
    </row>
    <row r="41" spans="1:4" s="17" customFormat="1" x14ac:dyDescent="0.25">
      <c r="A41" s="7"/>
      <c r="B41" s="7"/>
      <c r="C41" s="8"/>
      <c r="D41" s="8"/>
    </row>
    <row r="42" spans="1:4" s="17" customFormat="1" x14ac:dyDescent="0.25">
      <c r="A42" s="7"/>
      <c r="B42" s="7"/>
      <c r="C42" s="8"/>
      <c r="D42" s="8"/>
    </row>
    <row r="43" spans="1:4" s="17" customFormat="1" x14ac:dyDescent="0.25">
      <c r="A43" s="7"/>
      <c r="B43" s="7"/>
      <c r="C43" s="8"/>
      <c r="D43" s="8"/>
    </row>
    <row r="44" spans="1:4" s="17" customFormat="1" x14ac:dyDescent="0.25">
      <c r="A44" s="7"/>
      <c r="B44" s="7"/>
      <c r="C44" s="8"/>
      <c r="D44" s="8"/>
    </row>
    <row r="45" spans="1:4" s="17" customFormat="1" x14ac:dyDescent="0.25">
      <c r="A45" s="7"/>
      <c r="B45" s="7"/>
      <c r="C45" s="8"/>
      <c r="D45" s="8"/>
    </row>
    <row r="46" spans="1:4" s="17" customFormat="1" x14ac:dyDescent="0.25">
      <c r="A46" s="7"/>
      <c r="B46" s="7"/>
      <c r="C46" s="8"/>
      <c r="D46" s="8"/>
    </row>
    <row r="47" spans="1:4" s="17" customFormat="1" x14ac:dyDescent="0.25">
      <c r="A47" s="7"/>
      <c r="B47" s="7"/>
      <c r="C47" s="8"/>
      <c r="D47" s="8"/>
    </row>
    <row r="48" spans="1:4" s="17" customFormat="1" x14ac:dyDescent="0.25">
      <c r="A48" s="7"/>
      <c r="B48" s="7"/>
      <c r="C48" s="8"/>
      <c r="D48" s="8"/>
    </row>
    <row r="49" spans="1:4" s="17" customFormat="1" x14ac:dyDescent="0.25">
      <c r="A49" s="7"/>
      <c r="B49" s="7"/>
      <c r="C49" s="8"/>
      <c r="D49" s="8"/>
    </row>
    <row r="50" spans="1:4" s="17" customFormat="1" x14ac:dyDescent="0.25">
      <c r="A50" s="7"/>
      <c r="B50" s="7"/>
      <c r="C50" s="8"/>
      <c r="D50" s="8"/>
    </row>
    <row r="51" spans="1:4" s="17" customFormat="1" x14ac:dyDescent="0.25">
      <c r="A51" s="7"/>
      <c r="B51" s="7"/>
      <c r="C51" s="8"/>
      <c r="D51" s="8"/>
    </row>
    <row r="52" spans="1:4" s="17" customFormat="1" x14ac:dyDescent="0.25">
      <c r="A52" s="7"/>
      <c r="B52" s="7"/>
      <c r="C52" s="8"/>
      <c r="D52" s="8"/>
    </row>
    <row r="53" spans="1:4" s="17" customFormat="1" x14ac:dyDescent="0.25">
      <c r="A53" s="7"/>
      <c r="B53" s="7"/>
      <c r="C53" s="8"/>
      <c r="D53" s="8"/>
    </row>
    <row r="54" spans="1:4" s="17" customFormat="1" x14ac:dyDescent="0.25">
      <c r="A54" s="7"/>
      <c r="B54" s="7"/>
      <c r="C54" s="8"/>
      <c r="D54" s="8"/>
    </row>
    <row r="55" spans="1:4" s="17" customFormat="1" x14ac:dyDescent="0.25">
      <c r="A55" s="7"/>
      <c r="B55" s="7"/>
      <c r="C55" s="8"/>
      <c r="D55" s="8"/>
    </row>
    <row r="56" spans="1:4" s="17" customFormat="1" x14ac:dyDescent="0.25">
      <c r="A56" s="7"/>
      <c r="B56" s="7"/>
      <c r="C56" s="8"/>
      <c r="D56" s="8"/>
    </row>
    <row r="57" spans="1:4" s="17" customFormat="1" x14ac:dyDescent="0.25">
      <c r="A57" s="7"/>
      <c r="B57" s="7"/>
      <c r="C57" s="8"/>
      <c r="D57" s="8"/>
    </row>
    <row r="58" spans="1:4" s="17" customFormat="1" x14ac:dyDescent="0.25">
      <c r="A58" s="7"/>
      <c r="B58" s="7"/>
      <c r="C58" s="8"/>
      <c r="D58" s="8"/>
    </row>
    <row r="59" spans="1:4" s="17" customFormat="1" x14ac:dyDescent="0.25">
      <c r="A59" s="7"/>
      <c r="B59" s="7"/>
      <c r="C59" s="8"/>
      <c r="D59" s="8"/>
    </row>
    <row r="60" spans="1:4" s="17" customFormat="1" x14ac:dyDescent="0.25">
      <c r="A60" s="7"/>
      <c r="B60" s="7"/>
      <c r="C60" s="8"/>
      <c r="D60" s="8"/>
    </row>
    <row r="61" spans="1:4" s="17" customFormat="1" x14ac:dyDescent="0.25">
      <c r="A61" s="7"/>
      <c r="B61" s="7"/>
      <c r="C61" s="8"/>
      <c r="D61" s="8"/>
    </row>
    <row r="62" spans="1:4" s="17" customFormat="1" x14ac:dyDescent="0.25">
      <c r="A62" s="7"/>
      <c r="B62" s="7"/>
      <c r="C62" s="8"/>
      <c r="D62" s="8"/>
    </row>
    <row r="63" spans="1:4" s="17" customFormat="1" x14ac:dyDescent="0.25">
      <c r="A63" s="7"/>
      <c r="B63" s="7"/>
      <c r="C63" s="8"/>
      <c r="D63" s="8"/>
    </row>
    <row r="64" spans="1:4" s="17" customFormat="1" x14ac:dyDescent="0.25">
      <c r="A64" s="7"/>
      <c r="B64" s="7"/>
      <c r="C64" s="8"/>
      <c r="D64" s="8"/>
    </row>
    <row r="65" spans="1:4" s="30" customFormat="1" x14ac:dyDescent="0.25">
      <c r="A65" s="28"/>
      <c r="B65" s="28"/>
      <c r="C65" s="29"/>
      <c r="D65" s="23"/>
    </row>
    <row r="66" spans="1:4" s="17" customFormat="1" x14ac:dyDescent="0.25">
      <c r="A66" s="28"/>
      <c r="B66" s="28"/>
      <c r="C66" s="29"/>
      <c r="D66" s="23"/>
    </row>
    <row r="67" spans="1:4" s="17" customFormat="1" x14ac:dyDescent="0.25">
      <c r="A67" s="28"/>
      <c r="B67" s="28"/>
      <c r="C67" s="29"/>
      <c r="D67" s="23"/>
    </row>
    <row r="68" spans="1:4" s="17" customFormat="1" x14ac:dyDescent="0.25">
      <c r="A68" s="28"/>
      <c r="B68" s="28"/>
      <c r="C68" s="29"/>
      <c r="D68" s="23"/>
    </row>
    <row r="69" spans="1:4" s="17" customFormat="1" x14ac:dyDescent="0.25">
      <c r="A69" s="7"/>
      <c r="B69" s="7"/>
      <c r="C69" s="8"/>
      <c r="D69" s="8"/>
    </row>
    <row r="70" spans="1:4" s="17" customFormat="1" x14ac:dyDescent="0.25">
      <c r="A70" s="28"/>
      <c r="B70" s="28"/>
      <c r="C70" s="29"/>
      <c r="D70" s="29"/>
    </row>
    <row r="71" spans="1:4" s="17" customFormat="1" x14ac:dyDescent="0.25">
      <c r="A71" s="28"/>
      <c r="B71" s="28"/>
      <c r="C71" s="29"/>
      <c r="D71" s="23"/>
    </row>
    <row r="72" spans="1:4" s="17" customFormat="1" x14ac:dyDescent="0.25">
      <c r="A72" s="7"/>
      <c r="B72" s="7"/>
      <c r="C72" s="8"/>
      <c r="D72" s="8"/>
    </row>
    <row r="73" spans="1:4" s="17" customFormat="1" x14ac:dyDescent="0.25">
      <c r="A73" s="7"/>
      <c r="B73" s="7"/>
      <c r="C73" s="8"/>
      <c r="D73" s="8"/>
    </row>
    <row r="74" spans="1:4" s="17" customFormat="1" x14ac:dyDescent="0.25">
      <c r="A74" s="7"/>
      <c r="B74" s="7"/>
      <c r="C74" s="8"/>
      <c r="D74" s="8"/>
    </row>
    <row r="75" spans="1:4" s="17" customFormat="1" x14ac:dyDescent="0.25">
      <c r="A75" s="7"/>
      <c r="B75" s="7"/>
      <c r="C75" s="8"/>
      <c r="D75" s="8"/>
    </row>
    <row r="76" spans="1:4" s="17" customFormat="1" x14ac:dyDescent="0.25">
      <c r="A76" s="7"/>
      <c r="B76" s="7"/>
      <c r="C76" s="8"/>
      <c r="D76" s="8"/>
    </row>
    <row r="77" spans="1:4" s="17" customFormat="1" x14ac:dyDescent="0.25">
      <c r="A77" s="7"/>
      <c r="B77" s="7"/>
      <c r="C77" s="8"/>
      <c r="D77" s="8"/>
    </row>
    <row r="78" spans="1:4" s="30" customFormat="1" x14ac:dyDescent="0.25">
      <c r="A78" s="7"/>
      <c r="B78" s="7"/>
      <c r="C78" s="8"/>
      <c r="D78" s="8"/>
    </row>
    <row r="79" spans="1:4" s="30" customFormat="1" x14ac:dyDescent="0.25">
      <c r="A79" s="7"/>
      <c r="B79" s="7"/>
      <c r="C79" s="8"/>
      <c r="D79" s="8"/>
    </row>
    <row r="80" spans="1:4" s="30" customFormat="1" x14ac:dyDescent="0.25">
      <c r="A80" s="7"/>
      <c r="B80" s="7"/>
      <c r="C80" s="8"/>
      <c r="D80" s="8"/>
    </row>
    <row r="81" spans="1:4" s="30" customFormat="1" x14ac:dyDescent="0.25">
      <c r="A81" s="7"/>
      <c r="B81" s="7"/>
      <c r="C81" s="8"/>
      <c r="D81" s="8"/>
    </row>
    <row r="82" spans="1:4" s="17" customFormat="1" x14ac:dyDescent="0.25">
      <c r="A82" s="7"/>
      <c r="B82" s="7"/>
      <c r="C82" s="8"/>
      <c r="D82" s="8"/>
    </row>
    <row r="83" spans="1:4" s="17" customFormat="1" x14ac:dyDescent="0.25">
      <c r="A83" s="28"/>
      <c r="B83" s="28"/>
      <c r="C83" s="29"/>
      <c r="D83" s="23"/>
    </row>
    <row r="84" spans="1:4" s="17" customFormat="1" x14ac:dyDescent="0.25">
      <c r="A84" s="28"/>
      <c r="B84" s="28"/>
      <c r="C84" s="29"/>
      <c r="D84" s="23"/>
    </row>
    <row r="85" spans="1:4" s="17" customFormat="1" x14ac:dyDescent="0.25">
      <c r="A85" s="7"/>
      <c r="B85" s="7"/>
      <c r="C85" s="8"/>
      <c r="D85" s="8"/>
    </row>
    <row r="86" spans="1:4" s="17" customFormat="1" x14ac:dyDescent="0.25">
      <c r="A86" s="7"/>
      <c r="B86" s="7"/>
      <c r="C86" s="8"/>
      <c r="D86" s="8"/>
    </row>
    <row r="87" spans="1:4" s="17" customFormat="1" x14ac:dyDescent="0.25">
      <c r="A87" s="7"/>
      <c r="B87" s="7"/>
      <c r="C87" s="8"/>
      <c r="D87" s="8"/>
    </row>
    <row r="88" spans="1:4" s="17" customFormat="1" x14ac:dyDescent="0.25">
      <c r="A88" s="7"/>
      <c r="B88" s="7"/>
      <c r="C88" s="8"/>
      <c r="D88" s="8"/>
    </row>
    <row r="89" spans="1:4" s="17" customFormat="1" x14ac:dyDescent="0.25">
      <c r="A89" s="7"/>
      <c r="B89" s="7"/>
      <c r="C89" s="8"/>
      <c r="D89" s="8"/>
    </row>
    <row r="90" spans="1:4" s="17" customFormat="1" x14ac:dyDescent="0.25">
      <c r="A90" s="7"/>
      <c r="B90" s="7"/>
      <c r="C90" s="8"/>
      <c r="D90" s="8"/>
    </row>
    <row r="91" spans="1:4" x14ac:dyDescent="0.25">
      <c r="A91" s="7"/>
      <c r="B91" s="7"/>
      <c r="C91" s="8"/>
      <c r="D91" s="8"/>
    </row>
    <row r="92" spans="1:4" x14ac:dyDescent="0.25">
      <c r="A92" s="7"/>
      <c r="B92" s="7"/>
      <c r="C92" s="8"/>
      <c r="D92" s="8"/>
    </row>
    <row r="93" spans="1:4" x14ac:dyDescent="0.25">
      <c r="A93" s="7"/>
      <c r="B93" s="7"/>
      <c r="C93" s="8"/>
      <c r="D93" s="8"/>
    </row>
    <row r="94" spans="1:4" x14ac:dyDescent="0.25">
      <c r="A94" s="7"/>
      <c r="B94" s="7"/>
      <c r="C94" s="8"/>
      <c r="D94" s="8"/>
    </row>
    <row r="95" spans="1:4" x14ac:dyDescent="0.25">
      <c r="A95" s="7"/>
      <c r="B95" s="7"/>
      <c r="C95" s="8"/>
      <c r="D95" s="8"/>
    </row>
    <row r="96" spans="1:4" x14ac:dyDescent="0.25">
      <c r="A96" s="7"/>
      <c r="B96" s="7"/>
      <c r="C96" s="8"/>
      <c r="D96" s="8"/>
    </row>
    <row r="97" spans="1:4" s="23" customFormat="1" x14ac:dyDescent="0.25">
      <c r="A97" s="7"/>
      <c r="B97" s="7"/>
      <c r="C97" s="8"/>
      <c r="D97" s="8"/>
    </row>
    <row r="98" spans="1:4" s="23" customFormat="1" x14ac:dyDescent="0.25">
      <c r="A98" s="7"/>
      <c r="B98" s="7"/>
      <c r="C98" s="8"/>
      <c r="D98" s="8"/>
    </row>
    <row r="99" spans="1:4" s="23" customFormat="1" x14ac:dyDescent="0.25">
      <c r="A99" s="2"/>
      <c r="B99" s="2"/>
      <c r="C99" s="3"/>
      <c r="D99" s="3"/>
    </row>
    <row r="100" spans="1:4" s="23" customFormat="1" x14ac:dyDescent="0.25">
      <c r="A100" s="28"/>
      <c r="B100" s="28"/>
      <c r="C100" s="29"/>
    </row>
    <row r="101" spans="1:4" s="23" customFormat="1" x14ac:dyDescent="0.25">
      <c r="A101" s="28"/>
      <c r="B101" s="28"/>
      <c r="C101" s="29"/>
    </row>
    <row r="102" spans="1:4" s="23" customFormat="1" x14ac:dyDescent="0.25">
      <c r="A102" s="2"/>
      <c r="B102" s="2"/>
      <c r="C102" s="3"/>
      <c r="D102" s="3"/>
    </row>
    <row r="103" spans="1:4" s="23" customFormat="1" x14ac:dyDescent="0.25">
      <c r="A103" s="2"/>
      <c r="B103" s="2"/>
      <c r="C103" s="3"/>
      <c r="D103" s="3"/>
    </row>
    <row r="104" spans="1:4" s="23" customFormat="1" x14ac:dyDescent="0.25">
      <c r="A104" s="7"/>
      <c r="B104" s="7"/>
      <c r="C104" s="8"/>
      <c r="D104" s="8"/>
    </row>
    <row r="105" spans="1:4" s="23" customFormat="1" x14ac:dyDescent="0.25">
      <c r="A105" s="7"/>
      <c r="B105" s="7"/>
      <c r="C105" s="8"/>
      <c r="D105" s="8"/>
    </row>
    <row r="106" spans="1:4" s="30" customFormat="1" x14ac:dyDescent="0.25"/>
    <row r="107" spans="1:4" s="30" customFormat="1" x14ac:dyDescent="0.25"/>
    <row r="108" spans="1:4" s="30" customFormat="1" x14ac:dyDescent="0.25"/>
    <row r="109" spans="1:4" s="30" customFormat="1" x14ac:dyDescent="0.25"/>
    <row r="110" spans="1:4" s="30" customFormat="1" x14ac:dyDescent="0.25"/>
    <row r="111" spans="1:4" s="30" customFormat="1" x14ac:dyDescent="0.25"/>
    <row r="112" spans="1:4" s="30" customFormat="1" x14ac:dyDescent="0.25"/>
    <row r="113" s="30" customFormat="1" x14ac:dyDescent="0.25"/>
    <row r="114" s="30" customFormat="1" x14ac:dyDescent="0.25"/>
    <row r="115" s="30" customFormat="1" x14ac:dyDescent="0.25"/>
    <row r="116" s="30" customFormat="1" x14ac:dyDescent="0.25"/>
    <row r="117" s="30" customFormat="1" x14ac:dyDescent="0.25"/>
    <row r="118" s="30" customFormat="1" x14ac:dyDescent="0.25"/>
    <row r="119" s="30" customFormat="1" x14ac:dyDescent="0.25"/>
    <row r="120" s="30" customFormat="1" x14ac:dyDescent="0.25"/>
    <row r="121" s="30" customFormat="1" x14ac:dyDescent="0.25"/>
    <row r="122" s="30" customFormat="1" x14ac:dyDescent="0.25"/>
    <row r="123" s="30" customFormat="1" x14ac:dyDescent="0.25"/>
    <row r="124" s="30" customFormat="1" x14ac:dyDescent="0.25"/>
    <row r="125" s="30" customFormat="1" x14ac:dyDescent="0.25"/>
    <row r="126" s="30" customFormat="1" x14ac:dyDescent="0.25"/>
    <row r="127" s="17" customFormat="1" x14ac:dyDescent="0.25"/>
    <row r="128" s="17" customFormat="1" x14ac:dyDescent="0.25"/>
    <row r="129" s="17" customFormat="1" x14ac:dyDescent="0.25"/>
    <row r="130" s="17" customFormat="1" x14ac:dyDescent="0.25"/>
    <row r="131" s="17" customFormat="1" x14ac:dyDescent="0.25"/>
  </sheetData>
  <autoFilter ref="A3:D93"/>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2023 FQHC-PPS Calculator</vt:lpstr>
      <vt:lpstr>FQHC GAF Jan 2023 - Dec 2023</vt:lpstr>
      <vt:lpstr>Payment Adjustment</vt:lpstr>
      <vt:lpstr>Payment Adj's Removed</vt:lpstr>
      <vt:lpstr>'2023 FQHC-PPS Calculator'!Print_Area</vt:lpstr>
      <vt:lpstr>'FQHC GAF Jan 2023 - Dec 2023'!Print_Titles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Dane Dahlman</cp:lastModifiedBy>
  <cp:lastPrinted>2015-03-12T13:51:17Z</cp:lastPrinted>
  <dcterms:created xsi:type="dcterms:W3CDTF">2014-09-10T21:18:05Z</dcterms:created>
  <dcterms:modified xsi:type="dcterms:W3CDTF">2022-12-27T14:25:00Z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